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NALITICO DE INGRESOS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<sst xmlns="http://schemas.openxmlformats.org/spreadsheetml/2006/main" count="64" uniqueCount="40">
  <si>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</si>
  <si>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</si>
  <si>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</si>
  <si>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</si>
  <si>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</si>
  <si>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</si>
  <si>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</si>
  <si>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</si>
  <si>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</si>
  <si>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</si>
  <si>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</si>
  <si>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</si>
  <si>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</si>
  <si>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</si>
  <si>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</si>
  <si>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</si>
  <si>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</si>
  <si>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</si>
  <si>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</si>
  <si>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</si>
  <si>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</si>
  <si>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</si>
  <si>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</si>
  <si>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</si>
  <si>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</si>
  <si>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</si>
  <si>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</si>
  <si>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</si>
  <si>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>Ingresos por Venta de Bienes, Prestación de Servicios y Otros Ingresos</t>
  </si>
  <si>
    <t>Participaciones, Aportaciones,Convenios,Incentivos derivados de la Colaboración Fiscal y Fondos distintos de Aportaciones</t>
  </si>
  <si>
    <t>Transferencias, Asignaciones, Subsidios y Subvenciones y Pensiones y Jubilaciones</t>
  </si>
  <si>
    <t>Ingresos por Ventas de Bienes,Prestación de Servicios y Otros Ingresos</t>
  </si>
  <si>
    <t xml:space="preserve">Transferencias, Asignaciones, Subsidios y Subvenciones y Penciones y Juvilaciones </t>
  </si>
  <si>
    <t>(Cifras en pesos)</t>
  </si>
  <si>
    <t>Ingresos de los Entes Públicos de los Poderes Legislativo y Judicial, de los órganos Autónomos, del Sector Paraestatal o Paramunicipal asi como de empresas productivas del Estado</t>
  </si>
  <si>
    <t>Ingresos del Poder Ejecutivo Estatal</t>
  </si>
  <si>
    <t>Ingresos Excedentes</t>
  </si>
  <si>
    <t>Cuenta Pública 2022</t>
  </si>
  <si>
    <t>Del 1 de enero al 31 de diciembre de 2022</t>
  </si>
  <si>
    <t>Nombre del ente Público:  INSTITUTO ESTATAL DE OFTALMOLOGIA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</si>
</sst>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2" fillId="33" borderId="10" xfId="56" applyFont="1" applyFill="1" applyBorder="1">
      <alignment/>
      <protection/>
    </xf>
    <xf numFmtId="0" fontId="2" fillId="33" borderId="11" xfId="56" applyFont="1" applyFill="1" applyBorder="1">
      <alignment/>
      <protection/>
    </xf>
    <xf numFmtId="0" fontId="2" fillId="33" borderId="12" xfId="56" applyFont="1" applyFill="1" applyBorder="1">
      <alignment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 vertical="center"/>
      <protection/>
    </xf>
    <xf numFmtId="0" fontId="2" fillId="33" borderId="15" xfId="56" applyFont="1" applyFill="1" applyBorder="1" applyAlignment="1">
      <alignment horizontal="center" vertical="center"/>
      <protection/>
    </xf>
    <xf numFmtId="0" fontId="2" fillId="33" borderId="16" xfId="56" applyFont="1" applyFill="1" applyBorder="1" applyAlignment="1">
      <alignment horizontal="center" vertical="center"/>
      <protection/>
    </xf>
    <xf numFmtId="0" fontId="2" fillId="33" borderId="17" xfId="56" applyFont="1" applyFill="1" applyBorder="1" applyAlignment="1">
      <alignment wrapText="1"/>
      <protection/>
    </xf>
    <xf numFmtId="0" fontId="3" fillId="33" borderId="14" xfId="56" applyFont="1" applyFill="1" applyBorder="1" applyAlignment="1">
      <alignment horizontal="left"/>
      <protection/>
    </xf>
    <xf numFmtId="0" fontId="3" fillId="33" borderId="0" xfId="56" applyFont="1" applyFill="1" applyBorder="1" applyAlignment="1">
      <alignment horizontal="left"/>
      <protection/>
    </xf>
    <xf numFmtId="0" fontId="48" fillId="0" borderId="18" xfId="0" applyFont="1" applyBorder="1" applyAlignment="1">
      <alignment/>
    </xf>
    <xf numFmtId="0" fontId="48" fillId="0" borderId="0" xfId="0" applyFont="1" applyBorder="1" applyAlignment="1">
      <alignment/>
    </xf>
    <xf numFmtId="0" fontId="49" fillId="33" borderId="18" xfId="0" applyFont="1" applyFill="1" applyBorder="1" applyAlignment="1">
      <alignment vertical="center" wrapText="1"/>
    </xf>
    <xf numFmtId="0" fontId="3" fillId="33" borderId="14" xfId="56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/>
    </xf>
    <xf numFmtId="0" fontId="50" fillId="0" borderId="18" xfId="0" applyFont="1" applyBorder="1" applyAlignment="1">
      <alignment/>
    </xf>
    <xf numFmtId="0" fontId="2" fillId="33" borderId="0" xfId="56" applyFont="1" applyFill="1" applyBorder="1" applyAlignment="1">
      <alignment horizontal="center" vertical="center"/>
      <protection/>
    </xf>
    <xf numFmtId="0" fontId="3" fillId="33" borderId="19" xfId="56" applyFont="1" applyFill="1" applyBorder="1" applyAlignment="1">
      <alignment horizontal="left" wrapText="1" indent="1"/>
      <protection/>
    </xf>
    <xf numFmtId="0" fontId="51" fillId="33" borderId="0" xfId="0" applyFont="1" applyFill="1" applyAlignment="1">
      <alignment/>
    </xf>
    <xf numFmtId="0" fontId="6" fillId="33" borderId="10" xfId="56" applyFont="1" applyFill="1" applyBorder="1">
      <alignment/>
      <protection/>
    </xf>
    <xf numFmtId="0" fontId="6" fillId="33" borderId="11" xfId="56" applyFont="1" applyFill="1" applyBorder="1">
      <alignment/>
      <protection/>
    </xf>
    <xf numFmtId="0" fontId="6" fillId="33" borderId="12" xfId="56" applyFont="1" applyFill="1" applyBorder="1">
      <alignment/>
      <protection/>
    </xf>
    <xf numFmtId="0" fontId="6" fillId="33" borderId="12" xfId="56" applyFont="1" applyFill="1" applyBorder="1" applyAlignment="1">
      <alignment horizontal="center"/>
      <protection/>
    </xf>
    <xf numFmtId="0" fontId="6" fillId="33" borderId="13" xfId="56" applyFont="1" applyFill="1" applyBorder="1" applyAlignment="1">
      <alignment horizontal="center"/>
      <protection/>
    </xf>
    <xf numFmtId="0" fontId="6" fillId="33" borderId="15" xfId="56" applyFont="1" applyFill="1" applyBorder="1" applyAlignment="1">
      <alignment horizontal="center" vertical="center"/>
      <protection/>
    </xf>
    <xf numFmtId="0" fontId="6" fillId="33" borderId="16" xfId="56" applyFont="1" applyFill="1" applyBorder="1" applyAlignment="1">
      <alignment horizontal="center" vertical="center"/>
      <protection/>
    </xf>
    <xf numFmtId="0" fontId="6" fillId="33" borderId="17" xfId="56" applyFont="1" applyFill="1" applyBorder="1" applyAlignment="1">
      <alignment wrapText="1"/>
      <protection/>
    </xf>
    <xf numFmtId="164" fontId="6" fillId="33" borderId="17" xfId="49" applyNumberFormat="1" applyFont="1" applyFill="1" applyBorder="1" applyAlignment="1">
      <alignment horizontal="center"/>
    </xf>
    <xf numFmtId="0" fontId="7" fillId="33" borderId="20" xfId="56" applyFont="1" applyFill="1" applyBorder="1" applyAlignment="1">
      <alignment horizontal="centerContinuous"/>
      <protection/>
    </xf>
    <xf numFmtId="0" fontId="7" fillId="33" borderId="21" xfId="56" applyFont="1" applyFill="1" applyBorder="1" applyAlignment="1">
      <alignment horizontal="centerContinuous"/>
      <protection/>
    </xf>
    <xf numFmtId="0" fontId="7" fillId="33" borderId="19" xfId="56" applyFont="1" applyFill="1" applyBorder="1" applyAlignment="1">
      <alignment horizontal="left" wrapText="1"/>
      <protection/>
    </xf>
    <xf numFmtId="0" fontId="52" fillId="0" borderId="0" xfId="0" applyFont="1" applyAlignment="1">
      <alignment/>
    </xf>
    <xf numFmtId="1" fontId="6" fillId="33" borderId="18" xfId="49" applyNumberFormat="1" applyFont="1" applyFill="1" applyBorder="1" applyAlignment="1" applyProtection="1">
      <alignment horizontal="right"/>
      <protection/>
    </xf>
    <xf numFmtId="1" fontId="6" fillId="33" borderId="18" xfId="49" applyNumberFormat="1" applyFont="1" applyFill="1" applyBorder="1" applyAlignment="1" applyProtection="1">
      <alignment horizontal="right"/>
      <protection locked="0"/>
    </xf>
    <xf numFmtId="1" fontId="49" fillId="33" borderId="22" xfId="0" applyNumberFormat="1" applyFont="1" applyFill="1" applyBorder="1" applyAlignment="1" applyProtection="1">
      <alignment horizontal="right" vertical="center" wrapText="1"/>
      <protection locked="0"/>
    </xf>
    <xf numFmtId="1" fontId="49" fillId="33" borderId="22" xfId="0" applyNumberFormat="1" applyFont="1" applyFill="1" applyBorder="1" applyAlignment="1">
      <alignment horizontal="right" vertical="center" wrapText="1"/>
    </xf>
    <xf numFmtId="1" fontId="3" fillId="33" borderId="22" xfId="49" applyNumberFormat="1" applyFont="1" applyFill="1" applyBorder="1" applyAlignment="1">
      <alignment horizontal="right"/>
    </xf>
    <xf numFmtId="1" fontId="2" fillId="33" borderId="23" xfId="49" applyNumberFormat="1" applyFont="1" applyFill="1" applyBorder="1" applyAlignment="1">
      <alignment horizontal="right"/>
    </xf>
    <xf numFmtId="1" fontId="3" fillId="33" borderId="22" xfId="56" applyNumberFormat="1" applyFont="1" applyFill="1" applyBorder="1" applyAlignment="1">
      <alignment horizontal="right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53" fillId="33" borderId="22" xfId="0" applyFont="1" applyFill="1" applyBorder="1" applyAlignment="1">
      <alignment vertical="center" wrapText="1"/>
    </xf>
    <xf numFmtId="0" fontId="3" fillId="33" borderId="0" xfId="56" applyFont="1" applyFill="1" applyBorder="1" applyAlignment="1">
      <alignment horizontal="centerContinuous"/>
      <protection/>
    </xf>
    <xf numFmtId="0" fontId="3" fillId="33" borderId="0" xfId="56" applyFont="1" applyFill="1" applyBorder="1" applyAlignment="1">
      <alignment horizontal="left" wrapText="1" indent="1"/>
      <protection/>
    </xf>
    <xf numFmtId="1" fontId="3" fillId="33" borderId="0" xfId="56" applyNumberFormat="1" applyFont="1" applyFill="1" applyBorder="1" applyAlignment="1">
      <alignment horizontal="right"/>
      <protection/>
    </xf>
    <xf numFmtId="0" fontId="2" fillId="33" borderId="20" xfId="56" applyFont="1" applyFill="1" applyBorder="1" applyAlignment="1">
      <alignment horizontal="center" vertical="center"/>
      <protection/>
    </xf>
    <xf numFmtId="0" fontId="2" fillId="33" borderId="21" xfId="56" applyFont="1" applyFill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centerContinuous"/>
      <protection/>
    </xf>
    <xf numFmtId="37" fontId="5" fillId="34" borderId="24" xfId="47" applyNumberFormat="1" applyFont="1" applyFill="1" applyBorder="1" applyAlignment="1" applyProtection="1">
      <alignment horizontal="center" vertical="center"/>
      <protection/>
    </xf>
    <xf numFmtId="37" fontId="5" fillId="34" borderId="24" xfId="47" applyNumberFormat="1" applyFont="1" applyFill="1" applyBorder="1" applyAlignment="1" applyProtection="1">
      <alignment horizontal="center" wrapText="1"/>
      <protection/>
    </xf>
    <xf numFmtId="37" fontId="5" fillId="34" borderId="24" xfId="47" applyNumberFormat="1" applyFont="1" applyFill="1" applyBorder="1" applyAlignment="1" applyProtection="1">
      <alignment horizontal="center"/>
      <protection/>
    </xf>
    <xf numFmtId="0" fontId="11" fillId="0" borderId="0" xfId="54" applyFont="1" applyBorder="1" applyAlignment="1">
      <alignment vertical="center"/>
      <protection/>
    </xf>
    <xf numFmtId="0" fontId="54" fillId="0" borderId="0" xfId="53" applyFont="1" applyBorder="1">
      <alignment/>
      <protection/>
    </xf>
    <xf numFmtId="0" fontId="0" fillId="0" borderId="0" xfId="53">
      <alignment/>
      <protection/>
    </xf>
    <xf numFmtId="0" fontId="54" fillId="0" borderId="0" xfId="53" applyFont="1" applyFill="1" applyBorder="1" applyAlignment="1">
      <alignment horizontal="left" vertical="center" wrapText="1"/>
      <protection/>
    </xf>
    <xf numFmtId="4" fontId="54" fillId="0" borderId="0" xfId="53" applyNumberFormat="1" applyFont="1" applyFill="1" applyBorder="1" applyAlignment="1">
      <alignment horizontal="right" vertical="center" wrapText="1"/>
      <protection/>
    </xf>
    <xf numFmtId="4" fontId="54" fillId="0" borderId="0" xfId="53" applyNumberFormat="1" applyFont="1" applyFill="1" applyBorder="1" applyAlignment="1">
      <alignment horizontal="right" wrapText="1"/>
      <protection/>
    </xf>
    <xf numFmtId="0" fontId="55" fillId="0" borderId="0" xfId="53" applyFont="1" applyFill="1" applyBorder="1" applyAlignment="1">
      <alignment horizontal="left" vertical="center" wrapText="1"/>
      <protection/>
    </xf>
    <xf numFmtId="4" fontId="55" fillId="0" borderId="0" xfId="53" applyNumberFormat="1" applyFont="1" applyFill="1" applyBorder="1" applyAlignment="1">
      <alignment horizontal="right" vertical="center" wrapText="1"/>
      <protection/>
    </xf>
    <xf numFmtId="4" fontId="55" fillId="0" borderId="0" xfId="53" applyNumberFormat="1" applyFont="1" applyFill="1" applyBorder="1" applyAlignment="1">
      <alignment horizontal="right" wrapText="1"/>
      <protection/>
    </xf>
    <xf numFmtId="3" fontId="6" fillId="33" borderId="18" xfId="49" applyNumberFormat="1" applyFont="1" applyFill="1" applyBorder="1" applyAlignment="1" applyProtection="1">
      <alignment horizontal="right" vertical="center"/>
      <protection locked="0"/>
    </xf>
    <xf numFmtId="43" fontId="6" fillId="33" borderId="18" xfId="47" applyFont="1" applyFill="1" applyBorder="1" applyAlignment="1" applyProtection="1">
      <alignment horizontal="right" vertical="center"/>
      <protection locked="0"/>
    </xf>
    <xf numFmtId="164" fontId="7" fillId="33" borderId="24" xfId="47" applyNumberFormat="1" applyFont="1" applyFill="1" applyBorder="1" applyAlignment="1" applyProtection="1">
      <alignment horizontal="right"/>
      <protection/>
    </xf>
    <xf numFmtId="164" fontId="56" fillId="33" borderId="22" xfId="47" applyNumberFormat="1" applyFont="1" applyFill="1" applyBorder="1" applyAlignment="1">
      <alignment horizontal="right" vertical="center" wrapText="1"/>
    </xf>
    <xf numFmtId="164" fontId="53" fillId="33" borderId="22" xfId="47" applyNumberFormat="1" applyFont="1" applyFill="1" applyBorder="1" applyAlignment="1" applyProtection="1">
      <alignment horizontal="right" vertical="center" wrapText="1"/>
      <protection locked="0"/>
    </xf>
    <xf numFmtId="164" fontId="3" fillId="33" borderId="24" xfId="47" applyNumberFormat="1" applyFont="1" applyFill="1" applyBorder="1" applyAlignment="1">
      <alignment horizontal="right"/>
    </xf>
    <xf numFmtId="0" fontId="9" fillId="33" borderId="14" xfId="56" applyFont="1" applyFill="1" applyBorder="1" applyAlignment="1">
      <alignment horizontal="left" wrapText="1"/>
      <protection/>
    </xf>
    <xf numFmtId="0" fontId="9" fillId="33" borderId="0" xfId="56" applyFont="1" applyFill="1" applyBorder="1" applyAlignment="1">
      <alignment horizontal="left" wrapText="1"/>
      <protection/>
    </xf>
    <xf numFmtId="0" fontId="9" fillId="33" borderId="18" xfId="56" applyFont="1" applyFill="1" applyBorder="1" applyAlignment="1">
      <alignment horizontal="left" wrapText="1"/>
      <protection/>
    </xf>
    <xf numFmtId="37" fontId="5" fillId="34" borderId="24" xfId="47" applyNumberFormat="1" applyFont="1" applyFill="1" applyBorder="1" applyAlignment="1" applyProtection="1">
      <alignment horizontal="center" vertical="center" wrapText="1"/>
      <protection/>
    </xf>
    <xf numFmtId="0" fontId="53" fillId="33" borderId="14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 vertical="top" wrapText="1"/>
    </xf>
    <xf numFmtId="37" fontId="5" fillId="34" borderId="10" xfId="47" applyNumberFormat="1" applyFont="1" applyFill="1" applyBorder="1" applyAlignment="1" applyProtection="1">
      <alignment horizontal="center"/>
      <protection/>
    </xf>
    <xf numFmtId="37" fontId="5" fillId="34" borderId="11" xfId="47" applyNumberFormat="1" applyFont="1" applyFill="1" applyBorder="1" applyAlignment="1" applyProtection="1">
      <alignment horizontal="center"/>
      <protection/>
    </xf>
    <xf numFmtId="37" fontId="5" fillId="34" borderId="12" xfId="47" applyNumberFormat="1" applyFont="1" applyFill="1" applyBorder="1" applyAlignment="1" applyProtection="1">
      <alignment horizontal="center"/>
      <protection/>
    </xf>
    <xf numFmtId="37" fontId="5" fillId="34" borderId="14" xfId="47" applyNumberFormat="1" applyFont="1" applyFill="1" applyBorder="1" applyAlignment="1" applyProtection="1">
      <alignment horizontal="center"/>
      <protection locked="0"/>
    </xf>
    <xf numFmtId="37" fontId="5" fillId="34" borderId="0" xfId="47" applyNumberFormat="1" applyFont="1" applyFill="1" applyBorder="1" applyAlignment="1" applyProtection="1">
      <alignment horizontal="center"/>
      <protection locked="0"/>
    </xf>
    <xf numFmtId="37" fontId="5" fillId="34" borderId="18" xfId="47" applyNumberFormat="1" applyFont="1" applyFill="1" applyBorder="1" applyAlignment="1" applyProtection="1">
      <alignment horizontal="center"/>
      <protection locked="0"/>
    </xf>
    <xf numFmtId="37" fontId="5" fillId="34" borderId="14" xfId="47" applyNumberFormat="1" applyFont="1" applyFill="1" applyBorder="1" applyAlignment="1" applyProtection="1">
      <alignment horizontal="center"/>
      <protection/>
    </xf>
    <xf numFmtId="37" fontId="5" fillId="34" borderId="0" xfId="47" applyNumberFormat="1" applyFont="1" applyFill="1" applyBorder="1" applyAlignment="1" applyProtection="1">
      <alignment horizontal="center"/>
      <protection/>
    </xf>
    <xf numFmtId="37" fontId="5" fillId="34" borderId="18" xfId="47" applyNumberFormat="1" applyFont="1" applyFill="1" applyBorder="1" applyAlignment="1" applyProtection="1">
      <alignment horizontal="center"/>
      <protection/>
    </xf>
    <xf numFmtId="37" fontId="5" fillId="34" borderId="15" xfId="47" applyNumberFormat="1" applyFont="1" applyFill="1" applyBorder="1" applyAlignment="1" applyProtection="1">
      <alignment horizontal="center"/>
      <protection/>
    </xf>
    <xf numFmtId="37" fontId="5" fillId="34" borderId="16" xfId="47" applyNumberFormat="1" applyFont="1" applyFill="1" applyBorder="1" applyAlignment="1" applyProtection="1">
      <alignment horizontal="center"/>
      <protection/>
    </xf>
    <xf numFmtId="37" fontId="5" fillId="34" borderId="17" xfId="47" applyNumberFormat="1" applyFont="1" applyFill="1" applyBorder="1" applyAlignment="1" applyProtection="1">
      <alignment horizontal="center"/>
      <protection/>
    </xf>
    <xf numFmtId="37" fontId="5" fillId="34" borderId="10" xfId="47" applyNumberFormat="1" applyFont="1" applyFill="1" applyBorder="1" applyAlignment="1" applyProtection="1">
      <alignment horizontal="center" vertical="center" wrapText="1"/>
      <protection/>
    </xf>
    <xf numFmtId="37" fontId="5" fillId="34" borderId="11" xfId="47" applyNumberFormat="1" applyFont="1" applyFill="1" applyBorder="1" applyAlignment="1" applyProtection="1">
      <alignment horizontal="center" vertical="center"/>
      <protection/>
    </xf>
    <xf numFmtId="37" fontId="5" fillId="34" borderId="12" xfId="47" applyNumberFormat="1" applyFont="1" applyFill="1" applyBorder="1" applyAlignment="1" applyProtection="1">
      <alignment horizontal="center" vertical="center"/>
      <protection/>
    </xf>
    <xf numFmtId="37" fontId="5" fillId="34" borderId="14" xfId="47" applyNumberFormat="1" applyFont="1" applyFill="1" applyBorder="1" applyAlignment="1" applyProtection="1">
      <alignment horizontal="center" vertical="center"/>
      <protection/>
    </xf>
    <xf numFmtId="37" fontId="5" fillId="34" borderId="0" xfId="47" applyNumberFormat="1" applyFont="1" applyFill="1" applyBorder="1" applyAlignment="1" applyProtection="1">
      <alignment horizontal="center" vertical="center"/>
      <protection/>
    </xf>
    <xf numFmtId="37" fontId="5" fillId="34" borderId="18" xfId="47" applyNumberFormat="1" applyFont="1" applyFill="1" applyBorder="1" applyAlignment="1" applyProtection="1">
      <alignment horizontal="center" vertical="center"/>
      <protection/>
    </xf>
    <xf numFmtId="37" fontId="5" fillId="34" borderId="15" xfId="47" applyNumberFormat="1" applyFont="1" applyFill="1" applyBorder="1" applyAlignment="1" applyProtection="1">
      <alignment horizontal="center" vertical="center"/>
      <protection/>
    </xf>
    <xf numFmtId="37" fontId="5" fillId="34" borderId="16" xfId="47" applyNumberFormat="1" applyFont="1" applyFill="1" applyBorder="1" applyAlignment="1" applyProtection="1">
      <alignment horizontal="center" vertical="center"/>
      <protection/>
    </xf>
    <xf numFmtId="37" fontId="5" fillId="34" borderId="17" xfId="47" applyNumberFormat="1" applyFont="1" applyFill="1" applyBorder="1" applyAlignment="1" applyProtection="1">
      <alignment horizontal="center" vertical="center"/>
      <protection/>
    </xf>
    <xf numFmtId="37" fontId="5" fillId="34" borderId="20" xfId="47" applyNumberFormat="1" applyFont="1" applyFill="1" applyBorder="1" applyAlignment="1" applyProtection="1">
      <alignment horizontal="center"/>
      <protection/>
    </xf>
    <xf numFmtId="37" fontId="5" fillId="34" borderId="21" xfId="47" applyNumberFormat="1" applyFont="1" applyFill="1" applyBorder="1" applyAlignment="1" applyProtection="1">
      <alignment horizontal="center"/>
      <protection/>
    </xf>
    <xf numFmtId="37" fontId="5" fillId="34" borderId="19" xfId="47" applyNumberFormat="1" applyFont="1" applyFill="1" applyBorder="1" applyAlignment="1" applyProtection="1">
      <alignment horizontal="center"/>
      <protection/>
    </xf>
    <xf numFmtId="0" fontId="57" fillId="33" borderId="11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 wrapText="1"/>
    </xf>
    <xf numFmtId="164" fontId="7" fillId="33" borderId="13" xfId="47" applyNumberFormat="1" applyFont="1" applyFill="1" applyBorder="1" applyAlignment="1">
      <alignment horizontal="right"/>
    </xf>
    <xf numFmtId="164" fontId="7" fillId="33" borderId="23" xfId="47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37" fontId="5" fillId="34" borderId="0" xfId="47" applyNumberFormat="1" applyFont="1" applyFill="1" applyBorder="1" applyAlignment="1" applyProtection="1">
      <alignment horizontal="center" vertical="center" wrapText="1"/>
      <protection/>
    </xf>
    <xf numFmtId="1" fontId="3" fillId="33" borderId="20" xfId="56" applyNumberFormat="1" applyFont="1" applyFill="1" applyBorder="1" applyAlignment="1">
      <alignment horizontal="center"/>
      <protection/>
    </xf>
    <xf numFmtId="1" fontId="3" fillId="33" borderId="19" xfId="56" applyNumberFormat="1" applyFont="1" applyFill="1" applyBorder="1" applyAlignment="1">
      <alignment horizontal="center"/>
      <protection/>
    </xf>
    <xf numFmtId="164" fontId="3" fillId="33" borderId="13" xfId="47" applyNumberFormat="1" applyFont="1" applyFill="1" applyBorder="1" applyAlignment="1">
      <alignment horizontal="right" vertical="center"/>
    </xf>
    <xf numFmtId="164" fontId="3" fillId="33" borderId="23" xfId="47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 2" xfId="53"/>
    <cellStyle name="Normal 15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10</xdr:col>
      <xdr:colOff>114300</xdr:colOff>
      <xdr:row>4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58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28575</xdr:rowOff>
    </xdr:from>
    <xdr:to>
      <xdr:col>3</xdr:col>
      <xdr:colOff>895350</xdr:colOff>
      <xdr:row>59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12534900"/>
          <a:ext cx="2352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4</xdr:col>
      <xdr:colOff>9525</xdr:colOff>
      <xdr:row>56</xdr:row>
      <xdr:rowOff>76200</xdr:rowOff>
    </xdr:from>
    <xdr:to>
      <xdr:col>6</xdr:col>
      <xdr:colOff>333375</xdr:colOff>
      <xdr:row>60</xdr:row>
      <xdr:rowOff>76200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171825" y="12582525"/>
          <a:ext cx="22669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7</xdr:col>
      <xdr:colOff>609600</xdr:colOff>
      <xdr:row>56</xdr:row>
      <xdr:rowOff>142875</xdr:rowOff>
    </xdr:from>
    <xdr:to>
      <xdr:col>10</xdr:col>
      <xdr:colOff>19050</xdr:colOff>
      <xdr:row>60</xdr:row>
      <xdr:rowOff>161925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543675" y="12649200"/>
          <a:ext cx="2362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63"/>
  <sheetViews>
    <sheetView showGridLines="0" tabSelected="1" zoomScale="95" zoomScaleNormal="95" zoomScalePageLayoutView="0" workbookViewId="0" topLeftCell="A40">
      <selection activeCell="B10" sqref="B10:J10"/>
    </sheetView>
  </sheetViews>
  <sheetFormatPr defaultColWidth="0" defaultRowHeight="15"/>
  <cols>
    <col min="1" max="1" width="3.140625" style="0" customWidth="1"/>
    <col min="2" max="2" width="7.28125" style="0" customWidth="1"/>
    <col min="3" max="3" width="11.421875" style="0" customWidth="1"/>
    <col min="4" max="4" width="25.57421875" style="0" customWidth="1"/>
    <col min="5" max="5" width="13.8515625" style="0" customWidth="1"/>
    <col min="6" max="6" width="15.28125" style="0" customWidth="1"/>
    <col min="7" max="7" width="12.421875" style="0" customWidth="1"/>
    <col min="8" max="8" width="13.28125" style="0" customWidth="1"/>
    <col min="9" max="9" width="17.00390625" style="0" customWidth="1"/>
    <col min="10" max="10" width="14.00390625" style="0" customWidth="1"/>
    <col min="11" max="11" width="11.421875" style="0" customWidth="1"/>
    <col min="12" max="16384" width="0" style="0" hidden="1" customWidth="1"/>
  </cols>
  <sheetData>
    <row r="6" spans="2:10" ht="15">
      <c r="B6" s="79" t="s">
        <v>37</v>
      </c>
      <c r="C6" s="80"/>
      <c r="D6" s="80"/>
      <c r="E6" s="80"/>
      <c r="F6" s="80"/>
      <c r="G6" s="80"/>
      <c r="H6" s="80"/>
      <c r="I6" s="80"/>
      <c r="J6" s="81"/>
    </row>
    <row r="7" spans="2:10" ht="15">
      <c r="B7" s="82" t="s">
        <v>39</v>
      </c>
      <c r="C7" s="83"/>
      <c r="D7" s="83"/>
      <c r="E7" s="83"/>
      <c r="F7" s="83"/>
      <c r="G7" s="83"/>
      <c r="H7" s="83"/>
      <c r="I7" s="83"/>
      <c r="J7" s="84"/>
    </row>
    <row r="8" spans="2:10" ht="15">
      <c r="B8" s="85" t="s">
        <v>0</v>
      </c>
      <c r="C8" s="86"/>
      <c r="D8" s="86"/>
      <c r="E8" s="86"/>
      <c r="F8" s="86"/>
      <c r="G8" s="86"/>
      <c r="H8" s="86"/>
      <c r="I8" s="86"/>
      <c r="J8" s="87"/>
    </row>
    <row r="9" spans="2:10" ht="15">
      <c r="B9" s="88" t="s">
        <v>38</v>
      </c>
      <c r="C9" s="89"/>
      <c r="D9" s="89"/>
      <c r="E9" s="89"/>
      <c r="F9" s="89"/>
      <c r="G9" s="89"/>
      <c r="H9" s="89"/>
      <c r="I9" s="89"/>
      <c r="J9" s="90"/>
    </row>
    <row r="10" spans="2:10" ht="15">
      <c r="B10" s="103" t="s">
        <v>33</v>
      </c>
      <c r="C10" s="103"/>
      <c r="D10" s="103"/>
      <c r="E10" s="103"/>
      <c r="F10" s="103"/>
      <c r="G10" s="103"/>
      <c r="H10" s="103"/>
      <c r="I10" s="103"/>
      <c r="J10" s="103"/>
    </row>
    <row r="11" spans="2:10" ht="15">
      <c r="B11" s="91" t="s">
        <v>1</v>
      </c>
      <c r="C11" s="92"/>
      <c r="D11" s="93"/>
      <c r="E11" s="100" t="s">
        <v>2</v>
      </c>
      <c r="F11" s="101"/>
      <c r="G11" s="101"/>
      <c r="H11" s="101"/>
      <c r="I11" s="102"/>
      <c r="J11" s="71" t="s">
        <v>3</v>
      </c>
    </row>
    <row r="12" spans="2:10" ht="36" customHeight="1">
      <c r="B12" s="94"/>
      <c r="C12" s="95"/>
      <c r="D12" s="96"/>
      <c r="E12" s="50" t="s">
        <v>4</v>
      </c>
      <c r="F12" s="51" t="s">
        <v>5</v>
      </c>
      <c r="G12" s="50" t="s">
        <v>6</v>
      </c>
      <c r="H12" s="50" t="s">
        <v>7</v>
      </c>
      <c r="I12" s="50" t="s">
        <v>8</v>
      </c>
      <c r="J12" s="71"/>
    </row>
    <row r="13" spans="2:10" ht="15">
      <c r="B13" s="97"/>
      <c r="C13" s="98"/>
      <c r="D13" s="99"/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27</v>
      </c>
    </row>
    <row r="14" spans="2:10" ht="15">
      <c r="B14" s="21"/>
      <c r="C14" s="22"/>
      <c r="D14" s="23"/>
      <c r="E14" s="24"/>
      <c r="F14" s="25"/>
      <c r="G14" s="25"/>
      <c r="H14" s="25"/>
      <c r="I14" s="25"/>
      <c r="J14" s="25"/>
    </row>
    <row r="15" spans="2:10" ht="15">
      <c r="B15" s="72" t="s">
        <v>14</v>
      </c>
      <c r="C15" s="73"/>
      <c r="D15" s="74"/>
      <c r="E15" s="35">
        <v>0</v>
      </c>
      <c r="F15" s="35">
        <v>0</v>
      </c>
      <c r="G15" s="34">
        <f aca="true" t="shared" si="0" ref="G15:G24">E15+F15</f>
        <v>0</v>
      </c>
      <c r="H15" s="35">
        <v>0</v>
      </c>
      <c r="I15" s="35">
        <v>0</v>
      </c>
      <c r="J15" s="34">
        <f aca="true" t="shared" si="1" ref="J15:J24">I15-E15</f>
        <v>0</v>
      </c>
    </row>
    <row r="16" spans="2:10" ht="15">
      <c r="B16" s="72" t="s">
        <v>15</v>
      </c>
      <c r="C16" s="73"/>
      <c r="D16" s="74"/>
      <c r="E16" s="35">
        <v>0</v>
      </c>
      <c r="F16" s="35">
        <v>0</v>
      </c>
      <c r="G16" s="34">
        <f t="shared" si="0"/>
        <v>0</v>
      </c>
      <c r="H16" s="35">
        <v>0</v>
      </c>
      <c r="I16" s="35">
        <v>0</v>
      </c>
      <c r="J16" s="34">
        <f t="shared" si="1"/>
        <v>0</v>
      </c>
    </row>
    <row r="17" spans="2:10" ht="15">
      <c r="B17" s="72" t="s">
        <v>16</v>
      </c>
      <c r="C17" s="73"/>
      <c r="D17" s="74"/>
      <c r="E17" s="35">
        <v>0</v>
      </c>
      <c r="F17" s="35">
        <v>0</v>
      </c>
      <c r="G17" s="34">
        <f t="shared" si="0"/>
        <v>0</v>
      </c>
      <c r="H17" s="35">
        <v>0</v>
      </c>
      <c r="I17" s="35">
        <v>0</v>
      </c>
      <c r="J17" s="34">
        <f t="shared" si="1"/>
        <v>0</v>
      </c>
    </row>
    <row r="18" spans="2:10" ht="15">
      <c r="B18" s="72" t="s">
        <v>17</v>
      </c>
      <c r="C18" s="73"/>
      <c r="D18" s="74"/>
      <c r="E18" s="35">
        <v>0</v>
      </c>
      <c r="F18" s="35">
        <v>0</v>
      </c>
      <c r="G18" s="34">
        <f t="shared" si="0"/>
        <v>0</v>
      </c>
      <c r="H18" s="35">
        <v>0</v>
      </c>
      <c r="I18" s="35">
        <v>0</v>
      </c>
      <c r="J18" s="34">
        <f t="shared" si="1"/>
        <v>0</v>
      </c>
    </row>
    <row r="19" spans="2:10" ht="15">
      <c r="B19" s="72" t="s">
        <v>18</v>
      </c>
      <c r="C19" s="73"/>
      <c r="D19" s="74"/>
      <c r="E19" s="34">
        <v>0</v>
      </c>
      <c r="F19" s="34">
        <v>0</v>
      </c>
      <c r="G19" s="34">
        <f t="shared" si="0"/>
        <v>0</v>
      </c>
      <c r="H19" s="34">
        <v>0</v>
      </c>
      <c r="I19" s="34">
        <v>0</v>
      </c>
      <c r="J19" s="34">
        <f t="shared" si="1"/>
        <v>0</v>
      </c>
    </row>
    <row r="20" spans="2:10" ht="15">
      <c r="B20" s="72" t="s">
        <v>19</v>
      </c>
      <c r="C20" s="73"/>
      <c r="D20" s="74"/>
      <c r="E20" s="34">
        <v>0</v>
      </c>
      <c r="F20" s="34">
        <v>0</v>
      </c>
      <c r="G20" s="34">
        <f t="shared" si="0"/>
        <v>0</v>
      </c>
      <c r="H20" s="34">
        <v>0</v>
      </c>
      <c r="I20" s="34">
        <v>0</v>
      </c>
      <c r="J20" s="34">
        <f t="shared" si="1"/>
        <v>0</v>
      </c>
    </row>
    <row r="21" spans="2:10" ht="21.75" customHeight="1">
      <c r="B21" s="72" t="s">
        <v>28</v>
      </c>
      <c r="C21" s="73"/>
      <c r="D21" s="74"/>
      <c r="E21" s="62">
        <v>19500000</v>
      </c>
      <c r="F21" s="35">
        <v>0</v>
      </c>
      <c r="G21" s="62">
        <f t="shared" si="0"/>
        <v>19500000</v>
      </c>
      <c r="H21" s="63">
        <v>26364075.22</v>
      </c>
      <c r="I21" s="63">
        <v>26364075.22</v>
      </c>
      <c r="J21" s="62">
        <f t="shared" si="1"/>
        <v>6864075.219999999</v>
      </c>
    </row>
    <row r="22" spans="2:10" ht="36.75" customHeight="1">
      <c r="B22" s="72" t="s">
        <v>29</v>
      </c>
      <c r="C22" s="73"/>
      <c r="D22" s="74"/>
      <c r="E22" s="35">
        <v>0</v>
      </c>
      <c r="F22" s="35">
        <v>0</v>
      </c>
      <c r="G22" s="34">
        <f t="shared" si="0"/>
        <v>0</v>
      </c>
      <c r="H22" s="35">
        <v>0</v>
      </c>
      <c r="I22" s="35">
        <v>0</v>
      </c>
      <c r="J22" s="34">
        <f t="shared" si="1"/>
        <v>0</v>
      </c>
    </row>
    <row r="23" spans="2:10" ht="27.75" customHeight="1">
      <c r="B23" s="72" t="s">
        <v>30</v>
      </c>
      <c r="C23" s="73"/>
      <c r="D23" s="74"/>
      <c r="E23" s="62">
        <v>26063792</v>
      </c>
      <c r="F23" s="62">
        <v>10382713.35</v>
      </c>
      <c r="G23" s="62">
        <f t="shared" si="0"/>
        <v>36446505.35</v>
      </c>
      <c r="H23" s="62">
        <v>36446505.35</v>
      </c>
      <c r="I23" s="62">
        <v>35702148.69</v>
      </c>
      <c r="J23" s="62">
        <f t="shared" si="1"/>
        <v>9638356.689999998</v>
      </c>
    </row>
    <row r="24" spans="2:10" ht="15">
      <c r="B24" s="72" t="s">
        <v>20</v>
      </c>
      <c r="C24" s="73"/>
      <c r="D24" s="74"/>
      <c r="E24" s="35">
        <v>0</v>
      </c>
      <c r="F24" s="35">
        <v>0</v>
      </c>
      <c r="G24" s="34">
        <f t="shared" si="0"/>
        <v>0</v>
      </c>
      <c r="H24" s="35">
        <v>0</v>
      </c>
      <c r="I24" s="35">
        <v>0</v>
      </c>
      <c r="J24" s="34">
        <f t="shared" si="1"/>
        <v>0</v>
      </c>
    </row>
    <row r="25" spans="2:10" ht="15">
      <c r="B25" s="26"/>
      <c r="C25" s="27"/>
      <c r="D25" s="28"/>
      <c r="E25" s="29"/>
      <c r="F25" s="29"/>
      <c r="G25" s="29"/>
      <c r="H25" s="29"/>
      <c r="I25" s="29"/>
      <c r="J25" s="29"/>
    </row>
    <row r="26" spans="2:10" ht="15">
      <c r="B26" s="30"/>
      <c r="C26" s="31"/>
      <c r="D26" s="32" t="s">
        <v>21</v>
      </c>
      <c r="E26" s="64">
        <f aca="true" t="shared" si="2" ref="E26:J26">E15+E16+E17+E18+E19+E20+E21+E22+E23+E24</f>
        <v>45563792</v>
      </c>
      <c r="F26" s="64">
        <f t="shared" si="2"/>
        <v>10382713.35</v>
      </c>
      <c r="G26" s="64">
        <f t="shared" si="2"/>
        <v>55946505.35</v>
      </c>
      <c r="H26" s="64">
        <f t="shared" si="2"/>
        <v>62810580.57</v>
      </c>
      <c r="I26" s="64">
        <f t="shared" si="2"/>
        <v>62066223.91</v>
      </c>
      <c r="J26" s="105">
        <f t="shared" si="2"/>
        <v>16502431.909999996</v>
      </c>
    </row>
    <row r="27" spans="5:10" ht="15">
      <c r="E27" s="33"/>
      <c r="F27" s="33"/>
      <c r="G27" s="33"/>
      <c r="H27" s="107" t="s">
        <v>25</v>
      </c>
      <c r="I27" s="108"/>
      <c r="J27" s="106"/>
    </row>
    <row r="30" spans="2:10" ht="15" customHeight="1">
      <c r="B30" s="109" t="s">
        <v>22</v>
      </c>
      <c r="C30" s="95"/>
      <c r="D30" s="95"/>
      <c r="E30" s="100" t="s">
        <v>2</v>
      </c>
      <c r="F30" s="101"/>
      <c r="G30" s="101"/>
      <c r="H30" s="101"/>
      <c r="I30" s="102"/>
      <c r="J30" s="71" t="s">
        <v>3</v>
      </c>
    </row>
    <row r="31" spans="2:10" ht="24.75">
      <c r="B31" s="95"/>
      <c r="C31" s="95"/>
      <c r="D31" s="95"/>
      <c r="E31" s="50" t="s">
        <v>4</v>
      </c>
      <c r="F31" s="51" t="s">
        <v>26</v>
      </c>
      <c r="G31" s="50" t="s">
        <v>6</v>
      </c>
      <c r="H31" s="50" t="s">
        <v>7</v>
      </c>
      <c r="I31" s="50" t="s">
        <v>8</v>
      </c>
      <c r="J31" s="71"/>
    </row>
    <row r="32" spans="2:10" ht="15">
      <c r="B32" s="98"/>
      <c r="C32" s="98"/>
      <c r="D32" s="98"/>
      <c r="E32" s="52" t="s">
        <v>9</v>
      </c>
      <c r="F32" s="52" t="s">
        <v>10</v>
      </c>
      <c r="G32" s="52" t="s">
        <v>11</v>
      </c>
      <c r="H32" s="52" t="s">
        <v>12</v>
      </c>
      <c r="I32" s="52" t="s">
        <v>13</v>
      </c>
      <c r="J32" s="52" t="s">
        <v>27</v>
      </c>
    </row>
    <row r="33" spans="2:10" ht="15">
      <c r="B33" s="2"/>
      <c r="C33" s="3"/>
      <c r="D33" s="4"/>
      <c r="E33" s="5"/>
      <c r="F33" s="5"/>
      <c r="G33" s="5"/>
      <c r="H33" s="5"/>
      <c r="I33" s="5"/>
      <c r="J33" s="5"/>
    </row>
    <row r="34" spans="2:10" ht="15">
      <c r="B34" s="10" t="s">
        <v>35</v>
      </c>
      <c r="C34" s="11"/>
      <c r="D34" s="12"/>
      <c r="E34" s="40">
        <f aca="true" t="shared" si="3" ref="E34:J34">E35+E37+E38+E39+E40+E41+E42</f>
        <v>0</v>
      </c>
      <c r="F34" s="40">
        <f t="shared" si="3"/>
        <v>0</v>
      </c>
      <c r="G34" s="40">
        <f t="shared" si="3"/>
        <v>0</v>
      </c>
      <c r="H34" s="40">
        <f t="shared" si="3"/>
        <v>0</v>
      </c>
      <c r="I34" s="40">
        <f t="shared" si="3"/>
        <v>0</v>
      </c>
      <c r="J34" s="40">
        <f t="shared" si="3"/>
        <v>0</v>
      </c>
    </row>
    <row r="35" spans="2:10" ht="15">
      <c r="B35" s="6"/>
      <c r="C35" s="75" t="s">
        <v>14</v>
      </c>
      <c r="D35" s="76"/>
      <c r="E35" s="36"/>
      <c r="F35" s="36"/>
      <c r="G35" s="37">
        <f>E35+F35</f>
        <v>0</v>
      </c>
      <c r="H35" s="36"/>
      <c r="I35" s="36"/>
      <c r="J35" s="37">
        <f>I35-E35</f>
        <v>0</v>
      </c>
    </row>
    <row r="36" spans="2:10" ht="15" customHeight="1">
      <c r="B36" s="6"/>
      <c r="C36" s="104" t="s">
        <v>15</v>
      </c>
      <c r="D36" s="104"/>
      <c r="E36" s="43"/>
      <c r="F36" s="36"/>
      <c r="G36" s="37"/>
      <c r="H36" s="36"/>
      <c r="I36" s="36"/>
      <c r="J36" s="37"/>
    </row>
    <row r="37" spans="2:10" ht="15">
      <c r="B37" s="6"/>
      <c r="C37" s="75" t="s">
        <v>16</v>
      </c>
      <c r="D37" s="76"/>
      <c r="E37" s="36"/>
      <c r="F37" s="36"/>
      <c r="G37" s="37">
        <f>E37+F37</f>
        <v>0</v>
      </c>
      <c r="H37" s="36"/>
      <c r="I37" s="36"/>
      <c r="J37" s="37">
        <f>I37-E37</f>
        <v>0</v>
      </c>
    </row>
    <row r="38" spans="2:10" ht="15">
      <c r="B38" s="6"/>
      <c r="C38" s="75" t="s">
        <v>17</v>
      </c>
      <c r="D38" s="76"/>
      <c r="E38" s="36"/>
      <c r="F38" s="36"/>
      <c r="G38" s="37">
        <f>E38+F38</f>
        <v>0</v>
      </c>
      <c r="H38" s="36"/>
      <c r="I38" s="36"/>
      <c r="J38" s="37">
        <f>I38-E38</f>
        <v>0</v>
      </c>
    </row>
    <row r="39" spans="2:10" ht="15">
      <c r="B39" s="6"/>
      <c r="C39" s="75" t="s">
        <v>18</v>
      </c>
      <c r="D39" s="76"/>
      <c r="E39" s="37"/>
      <c r="F39" s="37"/>
      <c r="G39" s="37"/>
      <c r="H39" s="37"/>
      <c r="I39" s="37"/>
      <c r="J39" s="37"/>
    </row>
    <row r="40" spans="2:10" ht="15">
      <c r="B40" s="6"/>
      <c r="C40" s="75" t="s">
        <v>19</v>
      </c>
      <c r="D40" s="76"/>
      <c r="E40" s="37"/>
      <c r="F40" s="37"/>
      <c r="G40" s="37"/>
      <c r="H40" s="37"/>
      <c r="I40" s="37"/>
      <c r="J40" s="37"/>
    </row>
    <row r="41" spans="2:10" ht="45" customHeight="1">
      <c r="B41" s="6"/>
      <c r="C41" s="77" t="s">
        <v>29</v>
      </c>
      <c r="D41" s="78"/>
      <c r="E41" s="36"/>
      <c r="F41" s="36"/>
      <c r="G41" s="37">
        <f>E41+F41</f>
        <v>0</v>
      </c>
      <c r="H41" s="36"/>
      <c r="I41" s="36"/>
      <c r="J41" s="37">
        <f>I41-E41</f>
        <v>0</v>
      </c>
    </row>
    <row r="42" spans="2:10" ht="29.25" customHeight="1">
      <c r="B42" s="6"/>
      <c r="C42" s="75" t="s">
        <v>30</v>
      </c>
      <c r="D42" s="76"/>
      <c r="E42" s="36"/>
      <c r="F42" s="36"/>
      <c r="G42" s="37">
        <f>E42+F42</f>
        <v>0</v>
      </c>
      <c r="H42" s="36"/>
      <c r="I42" s="36"/>
      <c r="J42" s="37">
        <f>I42-E42</f>
        <v>0</v>
      </c>
    </row>
    <row r="43" spans="2:10" ht="1.5" customHeight="1">
      <c r="B43" s="6"/>
      <c r="C43" s="13"/>
      <c r="D43" s="14"/>
      <c r="E43" s="37"/>
      <c r="F43" s="37"/>
      <c r="G43" s="37"/>
      <c r="H43" s="37"/>
      <c r="I43" s="37"/>
      <c r="J43" s="37"/>
    </row>
    <row r="44" spans="2:10" ht="38.25" customHeight="1">
      <c r="B44" s="68" t="s">
        <v>34</v>
      </c>
      <c r="C44" s="69"/>
      <c r="D44" s="70"/>
      <c r="E44" s="65">
        <f aca="true" t="shared" si="4" ref="E44:J44">E45+E47+E48</f>
        <v>45563792</v>
      </c>
      <c r="F44" s="65">
        <f t="shared" si="4"/>
        <v>20316273.57</v>
      </c>
      <c r="G44" s="65">
        <f t="shared" si="4"/>
        <v>65880065.57</v>
      </c>
      <c r="H44" s="65">
        <f t="shared" si="4"/>
        <v>62810580.57</v>
      </c>
      <c r="I44" s="65">
        <f t="shared" si="4"/>
        <v>62066223.91</v>
      </c>
      <c r="J44" s="65">
        <f t="shared" si="4"/>
        <v>16502431.909999996</v>
      </c>
    </row>
    <row r="45" spans="2:10" ht="15">
      <c r="B45" s="10"/>
      <c r="C45" s="75" t="s">
        <v>15</v>
      </c>
      <c r="D45" s="76"/>
      <c r="E45" s="36"/>
      <c r="F45" s="36"/>
      <c r="G45" s="37">
        <f>E45+F45</f>
        <v>0</v>
      </c>
      <c r="H45" s="36"/>
      <c r="I45" s="36"/>
      <c r="J45" s="37">
        <f>I45-E45</f>
        <v>0</v>
      </c>
    </row>
    <row r="46" spans="2:10" ht="15">
      <c r="B46" s="10"/>
      <c r="C46" s="41" t="s">
        <v>18</v>
      </c>
      <c r="D46" s="42"/>
      <c r="E46" s="36"/>
      <c r="F46" s="36"/>
      <c r="G46" s="37"/>
      <c r="H46" s="36"/>
      <c r="I46" s="36"/>
      <c r="J46" s="37"/>
    </row>
    <row r="47" spans="2:10" ht="22.5" customHeight="1">
      <c r="B47" s="6"/>
      <c r="C47" s="75" t="s">
        <v>31</v>
      </c>
      <c r="D47" s="76"/>
      <c r="E47" s="66">
        <v>19500000</v>
      </c>
      <c r="F47" s="66">
        <v>9933560.22</v>
      </c>
      <c r="G47" s="66">
        <f>E47+F47</f>
        <v>29433560.22</v>
      </c>
      <c r="H47" s="66">
        <v>26364075.22</v>
      </c>
      <c r="I47" s="66">
        <v>26364075.22</v>
      </c>
      <c r="J47" s="66">
        <f>I47-E47</f>
        <v>6864075.219999999</v>
      </c>
    </row>
    <row r="48" spans="2:10" ht="26.25" customHeight="1">
      <c r="B48" s="6"/>
      <c r="C48" s="75" t="s">
        <v>32</v>
      </c>
      <c r="D48" s="76"/>
      <c r="E48" s="66">
        <v>26063792</v>
      </c>
      <c r="F48" s="66">
        <v>10382713.35</v>
      </c>
      <c r="G48" s="66">
        <f>E48+F48</f>
        <v>36446505.35</v>
      </c>
      <c r="H48" s="66">
        <v>36446505.35</v>
      </c>
      <c r="I48" s="66">
        <v>35702148.69</v>
      </c>
      <c r="J48" s="66">
        <f>I48-E48</f>
        <v>9638356.689999998</v>
      </c>
    </row>
    <row r="49" spans="2:10" ht="15">
      <c r="B49" s="15"/>
      <c r="C49" s="16"/>
      <c r="D49" s="17"/>
      <c r="E49" s="38"/>
      <c r="F49" s="38"/>
      <c r="G49" s="38"/>
      <c r="H49" s="38"/>
      <c r="I49" s="38"/>
      <c r="J49" s="38"/>
    </row>
    <row r="50" spans="2:10" ht="15">
      <c r="B50" s="10" t="s">
        <v>23</v>
      </c>
      <c r="C50" s="18"/>
      <c r="D50" s="14"/>
      <c r="E50" s="38">
        <f aca="true" t="shared" si="5" ref="E50:J50">E51</f>
        <v>0</v>
      </c>
      <c r="F50" s="38">
        <f t="shared" si="5"/>
        <v>0</v>
      </c>
      <c r="G50" s="38">
        <f t="shared" si="5"/>
        <v>0</v>
      </c>
      <c r="H50" s="38">
        <f t="shared" si="5"/>
        <v>0</v>
      </c>
      <c r="I50" s="38">
        <f t="shared" si="5"/>
        <v>0</v>
      </c>
      <c r="J50" s="38">
        <f t="shared" si="5"/>
        <v>0</v>
      </c>
    </row>
    <row r="51" spans="2:10" ht="15">
      <c r="B51" s="6"/>
      <c r="C51" s="75" t="s">
        <v>20</v>
      </c>
      <c r="D51" s="76"/>
      <c r="E51" s="36"/>
      <c r="F51" s="36"/>
      <c r="G51" s="37">
        <f>E51+F51</f>
        <v>0</v>
      </c>
      <c r="H51" s="36"/>
      <c r="I51" s="36"/>
      <c r="J51" s="37">
        <f>I51-E51</f>
        <v>0</v>
      </c>
    </row>
    <row r="52" spans="2:10" ht="15">
      <c r="B52" s="7"/>
      <c r="C52" s="8"/>
      <c r="D52" s="9"/>
      <c r="E52" s="39"/>
      <c r="F52" s="39"/>
      <c r="G52" s="39"/>
      <c r="H52" s="39"/>
      <c r="I52" s="39"/>
      <c r="J52" s="39"/>
    </row>
    <row r="53" spans="2:10" ht="15">
      <c r="B53" s="47"/>
      <c r="C53" s="48"/>
      <c r="D53" s="19" t="s">
        <v>21</v>
      </c>
      <c r="E53" s="67">
        <f aca="true" t="shared" si="6" ref="E53:J53">+E34+E44+E50</f>
        <v>45563792</v>
      </c>
      <c r="F53" s="67">
        <f t="shared" si="6"/>
        <v>20316273.57</v>
      </c>
      <c r="G53" s="67">
        <f t="shared" si="6"/>
        <v>65880065.57</v>
      </c>
      <c r="H53" s="67">
        <f t="shared" si="6"/>
        <v>62810580.57</v>
      </c>
      <c r="I53" s="67">
        <f t="shared" si="6"/>
        <v>62066223.91</v>
      </c>
      <c r="J53" s="112">
        <f t="shared" si="6"/>
        <v>16502431.909999996</v>
      </c>
    </row>
    <row r="54" spans="2:10" ht="15">
      <c r="B54" s="49"/>
      <c r="C54" s="44"/>
      <c r="D54" s="45"/>
      <c r="E54" s="46"/>
      <c r="F54" s="46"/>
      <c r="G54" s="46"/>
      <c r="H54" s="110" t="s">
        <v>36</v>
      </c>
      <c r="I54" s="111"/>
      <c r="J54" s="113"/>
    </row>
    <row r="55" spans="2:10" ht="15">
      <c r="B55" s="20" t="s">
        <v>24</v>
      </c>
      <c r="C55" s="20"/>
      <c r="D55" s="1"/>
      <c r="E55" s="1"/>
      <c r="F55" s="1"/>
      <c r="G55" s="1"/>
      <c r="H55" s="1"/>
      <c r="I55" s="1"/>
      <c r="J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1:7" s="55" customFormat="1" ht="15">
      <c r="A57" s="54"/>
      <c r="B57" s="56"/>
      <c r="C57" s="57"/>
      <c r="D57" s="58"/>
      <c r="E57" s="58"/>
      <c r="F57" s="58"/>
      <c r="G57" s="54"/>
    </row>
    <row r="58" spans="1:7" s="55" customFormat="1" ht="15">
      <c r="A58" s="54"/>
      <c r="B58" s="56"/>
      <c r="C58" s="57"/>
      <c r="D58" s="58"/>
      <c r="E58" s="58"/>
      <c r="F58" s="58"/>
      <c r="G58" s="54"/>
    </row>
    <row r="59" spans="1:7" s="55" customFormat="1" ht="15">
      <c r="A59" s="54"/>
      <c r="B59" s="56"/>
      <c r="C59" s="57"/>
      <c r="D59" s="58"/>
      <c r="E59" s="58"/>
      <c r="F59" s="58"/>
      <c r="G59" s="54"/>
    </row>
    <row r="60" spans="1:7" s="55" customFormat="1" ht="15">
      <c r="A60" s="54"/>
      <c r="B60" s="56"/>
      <c r="C60" s="57"/>
      <c r="D60" s="58"/>
      <c r="E60" s="58"/>
      <c r="F60" s="58"/>
      <c r="G60" s="54"/>
    </row>
    <row r="61" spans="1:4" s="55" customFormat="1" ht="15">
      <c r="A61" s="53"/>
      <c r="B61" s="53"/>
      <c r="C61" s="53"/>
      <c r="D61" s="53"/>
    </row>
    <row r="62" spans="1:5" s="55" customFormat="1" ht="15">
      <c r="A62" s="54"/>
      <c r="B62" s="59"/>
      <c r="C62" s="60"/>
      <c r="D62" s="61"/>
      <c r="E62" s="61"/>
    </row>
    <row r="63" spans="2:10" ht="15">
      <c r="B63" s="1"/>
      <c r="C63" s="1"/>
      <c r="D63" s="1"/>
      <c r="E63" s="1"/>
      <c r="F63" s="1"/>
      <c r="G63" s="1"/>
      <c r="H63" s="1"/>
      <c r="I63" s="1"/>
      <c r="J63" s="1"/>
    </row>
  </sheetData>
  <sheetProtection/>
  <protectedRanges>
    <protectedRange sqref="B62:D62" name="Rango1_1_1_1"/>
    <protectedRange sqref="B57:D60" name="Rango1_1_1_1_1"/>
  </protectedRanges>
  <mergeCells count="38">
    <mergeCell ref="H54:I54"/>
    <mergeCell ref="J53:J54"/>
    <mergeCell ref="C35:D35"/>
    <mergeCell ref="C42:D42"/>
    <mergeCell ref="C45:D45"/>
    <mergeCell ref="C47:D47"/>
    <mergeCell ref="C48:D48"/>
    <mergeCell ref="C51:D51"/>
    <mergeCell ref="C37:D37"/>
    <mergeCell ref="C38:D38"/>
    <mergeCell ref="C39:D39"/>
    <mergeCell ref="C36:D36"/>
    <mergeCell ref="B19:D19"/>
    <mergeCell ref="B20:D20"/>
    <mergeCell ref="J26:J27"/>
    <mergeCell ref="H27:I27"/>
    <mergeCell ref="B30:D32"/>
    <mergeCell ref="E30:I30"/>
    <mergeCell ref="J30:J31"/>
    <mergeCell ref="B23:D23"/>
    <mergeCell ref="B24:D24"/>
    <mergeCell ref="B6:J6"/>
    <mergeCell ref="B7:J7"/>
    <mergeCell ref="B8:J8"/>
    <mergeCell ref="B9:J9"/>
    <mergeCell ref="B11:D13"/>
    <mergeCell ref="E11:I11"/>
    <mergeCell ref="B10:J10"/>
    <mergeCell ref="B44:D44"/>
    <mergeCell ref="J11:J12"/>
    <mergeCell ref="B21:D21"/>
    <mergeCell ref="B22:D22"/>
    <mergeCell ref="C40:D40"/>
    <mergeCell ref="C41:D41"/>
    <mergeCell ref="B15:D15"/>
    <mergeCell ref="B16:D16"/>
    <mergeCell ref="B17:D17"/>
    <mergeCell ref="B18:D18"/>
  </mergeCells>
  <printOptions horizontalCentered="1" verticalCentered="1"/>
  <pageMargins left="0.5118110236220472" right="0.11811023622047245" top="0.35433070866141736" bottom="0.15748031496062992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</cp:lastModifiedBy>
  <cp:lastPrinted>2023-02-09T21:19:56Z</cp:lastPrinted>
  <dcterms:created xsi:type="dcterms:W3CDTF">2014-09-04T16:46:21Z</dcterms:created>
  <dcterms:modified xsi:type="dcterms:W3CDTF">2023-02-09T21:20:49Z</dcterms:modified>
  <cp:category/>
  <cp:version/>
  <cp:contentType/>
  <cp:contentStatus/>
</cp:coreProperties>
</file>