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<sst xmlns="http://schemas.openxmlformats.org/spreadsheetml/2006/main" count="46" uniqueCount="46">
  <si>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</si>
  <si>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</si>
  <si>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</si>
  <si>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</si>
  <si>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</si>
  <si>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</si>
  <si>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</si>
  <si>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</si>
  <si>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</si>
  <si>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</si>
  <si>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</si>
  <si>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</si>
  <si>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</si>
  <si>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</si>
  <si>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</si>
  <si>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</si>
  <si>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</si>
  <si>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</si>
  <si>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</si>
  <si>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</si>
  <si>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</si>
  <si>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</si>
  <si>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</si>
  <si>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</si>
  <si>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</si>
  <si>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</si>
  <si>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</si>
  <si>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</si>
  <si>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</si>
  <si>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</si>
  <si>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</si>
  <si>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</si>
  <si>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</si>
  <si>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</si>
  <si>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</si>
  <si>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</si>
  <si>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</si>
  <si>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</si>
  <si>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</si>
  <si>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</si>
  <si>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</si>
  <si>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</si>
  <si>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</si>
  <si>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</si>
  <si>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</si>
  <si>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INSTITUTO ESTATAL DE OFTALMOLOGIA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</si>
</sst>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right"/>
      <protection/>
    </xf>
    <xf numFmtId="164" fontId="4" fillId="34" borderId="19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 wrapText="1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 wrapText="1" indent="3"/>
    </xf>
    <xf numFmtId="0" fontId="44" fillId="0" borderId="25" xfId="0" applyFont="1" applyFill="1" applyBorder="1" applyAlignment="1">
      <alignment horizontal="left" vertical="center" wrapText="1" indent="3"/>
    </xf>
    <xf numFmtId="164" fontId="4" fillId="34" borderId="26" xfId="48" applyNumberFormat="1" applyFont="1" applyFill="1" applyBorder="1" applyAlignment="1" applyProtection="1">
      <alignment horizontal="center"/>
      <protection/>
    </xf>
    <xf numFmtId="164" fontId="4" fillId="34" borderId="27" xfId="48" applyNumberFormat="1" applyFont="1" applyFill="1" applyBorder="1" applyAlignment="1" applyProtection="1">
      <alignment horizontal="center"/>
      <protection/>
    </xf>
    <xf numFmtId="164" fontId="4" fillId="34" borderId="28" xfId="48" applyNumberFormat="1" applyFont="1" applyFill="1" applyBorder="1" applyAlignment="1" applyProtection="1">
      <alignment horizontal="center"/>
      <protection/>
    </xf>
    <xf numFmtId="164" fontId="4" fillId="34" borderId="29" xfId="48" applyNumberFormat="1" applyFont="1" applyFill="1" applyBorder="1" applyAlignment="1" applyProtection="1">
      <alignment horizontal="center"/>
      <protection locked="0"/>
    </xf>
    <xf numFmtId="164" fontId="4" fillId="34" borderId="0" xfId="48" applyNumberFormat="1" applyFont="1" applyFill="1" applyBorder="1" applyAlignment="1" applyProtection="1">
      <alignment horizontal="center"/>
      <protection locked="0"/>
    </xf>
    <xf numFmtId="164" fontId="4" fillId="34" borderId="30" xfId="48" applyNumberFormat="1" applyFont="1" applyFill="1" applyBorder="1" applyAlignment="1" applyProtection="1">
      <alignment horizontal="center"/>
      <protection locked="0"/>
    </xf>
    <xf numFmtId="164" fontId="4" fillId="34" borderId="29" xfId="48" applyNumberFormat="1" applyFont="1" applyFill="1" applyBorder="1" applyAlignment="1" applyProtection="1">
      <alignment horizontal="center"/>
      <protection/>
    </xf>
    <xf numFmtId="164" fontId="4" fillId="34" borderId="0" xfId="48" applyNumberFormat="1" applyFont="1" applyFill="1" applyBorder="1" applyAlignment="1" applyProtection="1">
      <alignment horizontal="center"/>
      <protection/>
    </xf>
    <xf numFmtId="164" fontId="4" fillId="34" borderId="30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 vertical="center"/>
      <protection/>
    </xf>
    <xf numFmtId="164" fontId="5" fillId="34" borderId="31" xfId="48" applyNumberFormat="1" applyFont="1" applyFill="1" applyBorder="1" applyAlignment="1" applyProtection="1">
      <alignment horizontal="center" vertical="center"/>
      <protection/>
    </xf>
    <xf numFmtId="164" fontId="5" fillId="34" borderId="32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4" xfId="48" applyNumberFormat="1" applyFont="1" applyFill="1" applyBorder="1" applyAlignment="1" applyProtection="1">
      <alignment horizontal="center"/>
      <protection/>
    </xf>
    <xf numFmtId="164" fontId="5" fillId="34" borderId="25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3</xdr:col>
      <xdr:colOff>647700</xdr:colOff>
      <xdr:row>54</xdr:row>
      <xdr:rowOff>133350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80975" y="10801350"/>
          <a:ext cx="1971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 VICTOR JOAQUIN LAURO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CARMONA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3</xdr:col>
      <xdr:colOff>2924175</xdr:colOff>
      <xdr:row>50</xdr:row>
      <xdr:rowOff>133350</xdr:rowOff>
    </xdr:from>
    <xdr:to>
      <xdr:col>5</xdr:col>
      <xdr:colOff>504825</xdr:colOff>
      <xdr:row>54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29125" y="10753725"/>
          <a:ext cx="2247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ING, EVERALDO WENCES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SANTAMARIA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</a:t>
          </a:r>
        </a:p>
      </xdr:txBody>
    </xdr:sp>
    <xdr:clientData/>
  </xdr:twoCellAnchor>
  <xdr:twoCellAnchor>
    <xdr:from>
      <xdr:col>7</xdr:col>
      <xdr:colOff>352425</xdr:colOff>
      <xdr:row>51</xdr:row>
      <xdr:rowOff>9525</xdr:rowOff>
    </xdr:from>
    <xdr:to>
      <xdr:col>9</xdr:col>
      <xdr:colOff>47625</xdr:colOff>
      <xdr:row>54</xdr:row>
      <xdr:rowOff>76200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810625" y="10810875"/>
          <a:ext cx="17811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MARIO DE LA O ALMAZAN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5</xdr:row>
      <xdr:rowOff>171450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11572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J47"/>
  <sheetViews>
    <sheetView showGridLines="0" tabSelected="1" zoomScale="90" zoomScaleNormal="90" workbookViewId="0" topLeftCell="A1">
      <selection activeCell="B12" sqref="B12:J1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14.25"/>
    <row r="2" ht="14.25"/>
    <row r="3" ht="14.25"/>
    <row r="4" ht="14.25"/>
    <row r="5" ht="14.25"/>
    <row r="6" ht="14.25"/>
    <row r="7" spans="2:10" ht="15">
      <c r="B7" s="36" t="s">
        <v>43</v>
      </c>
      <c r="C7" s="37"/>
      <c r="D7" s="37"/>
      <c r="E7" s="37"/>
      <c r="F7" s="37"/>
      <c r="G7" s="37"/>
      <c r="H7" s="37"/>
      <c r="I7" s="37"/>
      <c r="J7" s="38"/>
    </row>
    <row r="8" spans="2:10" ht="15">
      <c r="B8" s="39" t="s">
        <v>45</v>
      </c>
      <c r="C8" s="40"/>
      <c r="D8" s="40"/>
      <c r="E8" s="40"/>
      <c r="F8" s="40"/>
      <c r="G8" s="40"/>
      <c r="H8" s="40"/>
      <c r="I8" s="40"/>
      <c r="J8" s="41"/>
    </row>
    <row r="9" spans="2:10" ht="15">
      <c r="B9" s="42" t="s">
        <v>0</v>
      </c>
      <c r="C9" s="43"/>
      <c r="D9" s="43"/>
      <c r="E9" s="43"/>
      <c r="F9" s="43"/>
      <c r="G9" s="43"/>
      <c r="H9" s="43"/>
      <c r="I9" s="43"/>
      <c r="J9" s="44"/>
    </row>
    <row r="10" spans="2:10" ht="15">
      <c r="B10" s="42" t="s">
        <v>44</v>
      </c>
      <c r="C10" s="43"/>
      <c r="D10" s="43"/>
      <c r="E10" s="43"/>
      <c r="F10" s="43"/>
      <c r="G10" s="43"/>
      <c r="H10" s="43"/>
      <c r="I10" s="43"/>
      <c r="J10" s="44"/>
    </row>
    <row r="11" spans="2:10" ht="15">
      <c r="B11" s="19"/>
      <c r="C11" s="20"/>
      <c r="D11" s="21"/>
      <c r="E11" s="21"/>
      <c r="F11" s="21"/>
      <c r="G11" s="21"/>
      <c r="H11" s="21"/>
      <c r="I11" s="21"/>
      <c r="J11" s="22"/>
    </row>
    <row r="12" spans="2:10" ht="14.25">
      <c r="B12" s="59" t="s">
        <v>42</v>
      </c>
      <c r="C12" s="59"/>
      <c r="D12" s="59"/>
      <c r="E12" s="59"/>
      <c r="F12" s="59"/>
      <c r="G12" s="59"/>
      <c r="H12" s="59"/>
      <c r="I12" s="59"/>
      <c r="J12" s="59"/>
    </row>
    <row r="13" spans="2:10" ht="14.25">
      <c r="B13" s="45" t="s">
        <v>1</v>
      </c>
      <c r="C13" s="46"/>
      <c r="D13" s="47"/>
      <c r="E13" s="54" t="s">
        <v>2</v>
      </c>
      <c r="F13" s="55"/>
      <c r="G13" s="55"/>
      <c r="H13" s="55"/>
      <c r="I13" s="56"/>
      <c r="J13" s="57" t="s">
        <v>3</v>
      </c>
    </row>
    <row r="14" spans="2:10" ht="29.25" customHeight="1">
      <c r="B14" s="48"/>
      <c r="C14" s="49"/>
      <c r="D14" s="50"/>
      <c r="E14" s="23" t="s">
        <v>4</v>
      </c>
      <c r="F14" s="24" t="s">
        <v>5</v>
      </c>
      <c r="G14" s="25" t="s">
        <v>6</v>
      </c>
      <c r="H14" s="25" t="s">
        <v>7</v>
      </c>
      <c r="I14" s="26" t="s">
        <v>8</v>
      </c>
      <c r="J14" s="58"/>
    </row>
    <row r="15" spans="2:10" ht="14.25">
      <c r="B15" s="51"/>
      <c r="C15" s="52"/>
      <c r="D15" s="53"/>
      <c r="E15" s="27">
        <v>1</v>
      </c>
      <c r="F15" s="27">
        <v>2</v>
      </c>
      <c r="G15" s="27" t="s">
        <v>9</v>
      </c>
      <c r="H15" s="27">
        <v>4</v>
      </c>
      <c r="I15" s="28">
        <v>5</v>
      </c>
      <c r="J15" s="27" t="s">
        <v>10</v>
      </c>
    </row>
    <row r="16" spans="2:10" s="3" customFormat="1" ht="14.25">
      <c r="B16" s="31" t="s">
        <v>11</v>
      </c>
      <c r="C16" s="32"/>
      <c r="D16" s="33"/>
      <c r="E16" s="2">
        <f aca="true" t="shared" si="0" ref="E16:J16">SUM(E17,E20,E29,E33,E36,E41)</f>
        <v>45563792</v>
      </c>
      <c r="F16" s="2">
        <f t="shared" si="0"/>
        <v>20316273.57</v>
      </c>
      <c r="G16" s="2">
        <f t="shared" si="0"/>
        <v>65880065.57</v>
      </c>
      <c r="H16" s="2">
        <f t="shared" si="0"/>
        <v>61785659.79</v>
      </c>
      <c r="I16" s="2">
        <f t="shared" si="0"/>
        <v>60144255.51</v>
      </c>
      <c r="J16" s="2">
        <f t="shared" si="0"/>
        <v>4094405.780000001</v>
      </c>
    </row>
    <row r="17" spans="2:10" s="3" customFormat="1" ht="28.5" customHeight="1">
      <c r="B17" s="4"/>
      <c r="C17" s="29" t="s">
        <v>12</v>
      </c>
      <c r="D17" s="30"/>
      <c r="E17" s="5">
        <f aca="true" t="shared" si="1" ref="E17:J17">SUM(E18:E19)</f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</row>
    <row r="18" spans="2:10" s="3" customFormat="1" ht="14.25">
      <c r="B18" s="4"/>
      <c r="C18" s="6"/>
      <c r="D18" s="7" t="s">
        <v>13</v>
      </c>
      <c r="E18" s="8"/>
      <c r="F18" s="9"/>
      <c r="G18" s="10">
        <f aca="true" t="shared" si="2" ref="G18:G45">IF(AND(F18&gt;=0,E18&gt;=0),SUM(E18:F18),"-")</f>
        <v>0</v>
      </c>
      <c r="H18" s="9"/>
      <c r="I18" s="9"/>
      <c r="J18" s="11">
        <f aca="true" t="shared" si="3" ref="J18:J45">IF(AND(H18&gt;=0,G18&gt;=0),(G18-H18),"-")</f>
        <v>0</v>
      </c>
    </row>
    <row r="19" spans="2:10" s="3" customFormat="1" ht="14.25">
      <c r="B19" s="4"/>
      <c r="C19" s="6"/>
      <c r="D19" s="7" t="s">
        <v>14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29" t="s">
        <v>15</v>
      </c>
      <c r="D20" s="30"/>
      <c r="E20" s="5">
        <f aca="true" t="shared" si="4" ref="E20:J20">SUM(E21:E28)</f>
        <v>45563792</v>
      </c>
      <c r="F20" s="5">
        <f t="shared" si="4"/>
        <v>20316273.57</v>
      </c>
      <c r="G20" s="5">
        <f t="shared" si="4"/>
        <v>65880065.57</v>
      </c>
      <c r="H20" s="5">
        <f t="shared" si="4"/>
        <v>61785659.79</v>
      </c>
      <c r="I20" s="5">
        <f t="shared" si="4"/>
        <v>60144255.51</v>
      </c>
      <c r="J20" s="5">
        <f t="shared" si="4"/>
        <v>4094405.780000001</v>
      </c>
    </row>
    <row r="21" spans="2:10" s="3" customFormat="1" ht="14.25">
      <c r="B21" s="4"/>
      <c r="C21" s="6"/>
      <c r="D21" s="7" t="s">
        <v>16</v>
      </c>
      <c r="E21" s="8">
        <v>45563792</v>
      </c>
      <c r="F21" s="9">
        <v>20316273.57</v>
      </c>
      <c r="G21" s="10">
        <f t="shared" si="2"/>
        <v>65880065.57</v>
      </c>
      <c r="H21" s="9">
        <v>61785659.79</v>
      </c>
      <c r="I21" s="9">
        <v>60144255.51</v>
      </c>
      <c r="J21" s="11">
        <f t="shared" si="3"/>
        <v>4094405.780000001</v>
      </c>
    </row>
    <row r="22" spans="2:10" s="3" customFormat="1" ht="14.25">
      <c r="B22" s="4"/>
      <c r="C22" s="6"/>
      <c r="D22" s="7" t="s">
        <v>17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18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6"/>
      <c r="D24" s="7" t="s">
        <v>19</v>
      </c>
      <c r="E24" s="8"/>
      <c r="F24" s="9"/>
      <c r="G24" s="10">
        <f t="shared" si="2"/>
        <v>0</v>
      </c>
      <c r="H24" s="9"/>
      <c r="I24" s="9"/>
      <c r="J24" s="11">
        <f t="shared" si="3"/>
        <v>0</v>
      </c>
    </row>
    <row r="25" spans="2:10" s="3" customFormat="1" ht="14.25">
      <c r="B25" s="4"/>
      <c r="C25" s="6"/>
      <c r="D25" s="7" t="s">
        <v>20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4">
      <c r="B26" s="4"/>
      <c r="C26" s="6"/>
      <c r="D26" s="7" t="s">
        <v>21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22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6"/>
      <c r="D28" s="7" t="s">
        <v>23</v>
      </c>
      <c r="E28" s="8"/>
      <c r="F28" s="9"/>
      <c r="G28" s="10">
        <f t="shared" si="2"/>
        <v>0</v>
      </c>
      <c r="H28" s="9"/>
      <c r="I28" s="9"/>
      <c r="J28" s="11">
        <f t="shared" si="3"/>
        <v>0</v>
      </c>
    </row>
    <row r="29" spans="2:10" s="3" customFormat="1" ht="14.25">
      <c r="B29" s="4"/>
      <c r="C29" s="29" t="s">
        <v>24</v>
      </c>
      <c r="D29" s="30"/>
      <c r="E29" s="5">
        <f aca="true" t="shared" si="5" ref="E29:J29">SUM(E30:E32)</f>
        <v>0</v>
      </c>
      <c r="F29" s="5">
        <f t="shared" si="5"/>
        <v>0</v>
      </c>
      <c r="G29" s="5">
        <f t="shared" si="5"/>
        <v>0</v>
      </c>
      <c r="H29" s="5">
        <f t="shared" si="5"/>
        <v>0</v>
      </c>
      <c r="I29" s="5">
        <f t="shared" si="5"/>
        <v>0</v>
      </c>
      <c r="J29" s="5">
        <f t="shared" si="5"/>
        <v>0</v>
      </c>
    </row>
    <row r="30" spans="2:10" s="3" customFormat="1" ht="36" customHeight="1">
      <c r="B30" s="4"/>
      <c r="C30" s="6"/>
      <c r="D30" s="7" t="s">
        <v>25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27" customHeight="1">
      <c r="B31" s="4"/>
      <c r="C31" s="6"/>
      <c r="D31" s="7" t="s">
        <v>26</v>
      </c>
      <c r="E31" s="8"/>
      <c r="F31" s="9"/>
      <c r="G31" s="10">
        <f t="shared" si="2"/>
        <v>0</v>
      </c>
      <c r="H31" s="9"/>
      <c r="I31" s="9"/>
      <c r="J31" s="11">
        <f t="shared" si="3"/>
        <v>0</v>
      </c>
    </row>
    <row r="32" spans="2:10" s="3" customFormat="1" ht="14.25">
      <c r="B32" s="4"/>
      <c r="C32" s="6"/>
      <c r="D32" s="7" t="s">
        <v>27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29" t="s">
        <v>28</v>
      </c>
      <c r="D33" s="30"/>
      <c r="E33" s="5">
        <f aca="true" t="shared" si="6" ref="E33:J33">SUM(E34:E35)</f>
        <v>0</v>
      </c>
      <c r="F33" s="5">
        <f t="shared" si="6"/>
        <v>0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6"/>
        <v>0</v>
      </c>
    </row>
    <row r="34" spans="2:10" s="3" customFormat="1" ht="28.5" customHeight="1">
      <c r="B34" s="4"/>
      <c r="C34" s="6"/>
      <c r="D34" s="7" t="s">
        <v>29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21" customHeight="1">
      <c r="B35" s="4"/>
      <c r="C35" s="6"/>
      <c r="D35" s="7" t="s">
        <v>30</v>
      </c>
      <c r="E35" s="8"/>
      <c r="F35" s="9"/>
      <c r="G35" s="10">
        <f t="shared" si="2"/>
        <v>0</v>
      </c>
      <c r="H35" s="9"/>
      <c r="I35" s="9"/>
      <c r="J35" s="11">
        <f t="shared" si="3"/>
        <v>0</v>
      </c>
    </row>
    <row r="36" spans="2:10" s="3" customFormat="1" ht="14.25">
      <c r="B36" s="4"/>
      <c r="C36" s="29" t="s">
        <v>31</v>
      </c>
      <c r="D36" s="30"/>
      <c r="E36" s="5">
        <f aca="true" t="shared" si="7" ref="E36:J36">SUM(E37:E40)</f>
        <v>0</v>
      </c>
      <c r="F36" s="5">
        <f t="shared" si="7"/>
        <v>0</v>
      </c>
      <c r="G36" s="5">
        <f t="shared" si="7"/>
        <v>0</v>
      </c>
      <c r="H36" s="5">
        <f t="shared" si="7"/>
        <v>0</v>
      </c>
      <c r="I36" s="5">
        <f t="shared" si="7"/>
        <v>0</v>
      </c>
      <c r="J36" s="5">
        <f t="shared" si="7"/>
        <v>0</v>
      </c>
    </row>
    <row r="37" spans="2:10" s="3" customFormat="1" ht="14.25">
      <c r="B37" s="4"/>
      <c r="C37" s="6"/>
      <c r="D37" s="7" t="s">
        <v>32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4.25">
      <c r="B38" s="4"/>
      <c r="C38" s="6"/>
      <c r="D38" s="7" t="s">
        <v>33</v>
      </c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14.25">
      <c r="B39" s="4"/>
      <c r="C39" s="6"/>
      <c r="D39" s="7" t="s">
        <v>34</v>
      </c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4.25">
      <c r="B40" s="4"/>
      <c r="C40" s="6"/>
      <c r="D40" s="7" t="s">
        <v>35</v>
      </c>
      <c r="E40" s="8"/>
      <c r="F40" s="9"/>
      <c r="G40" s="10">
        <f>IF(AND(F40&gt;=0,E40&gt;=0),SUM(E40:F40),"-")</f>
        <v>0</v>
      </c>
      <c r="H40" s="9"/>
      <c r="I40" s="9"/>
      <c r="J40" s="11">
        <f t="shared" si="3"/>
        <v>0</v>
      </c>
    </row>
    <row r="41" spans="2:10" s="3" customFormat="1" ht="27" customHeight="1">
      <c r="B41" s="4"/>
      <c r="C41" s="29" t="s">
        <v>36</v>
      </c>
      <c r="D41" s="30"/>
      <c r="E41" s="5">
        <f aca="true" t="shared" si="8" ref="E41:J41">SUM(E42)</f>
        <v>0</v>
      </c>
      <c r="F41" s="5">
        <f t="shared" si="8"/>
        <v>0</v>
      </c>
      <c r="G41" s="5">
        <f t="shared" si="8"/>
        <v>0</v>
      </c>
      <c r="H41" s="5">
        <f t="shared" si="8"/>
        <v>0</v>
      </c>
      <c r="I41" s="5">
        <f t="shared" si="8"/>
        <v>0</v>
      </c>
      <c r="J41" s="5">
        <f t="shared" si="8"/>
        <v>0</v>
      </c>
    </row>
    <row r="42" spans="2:10" s="3" customFormat="1" ht="14.25">
      <c r="B42" s="4"/>
      <c r="C42" s="6"/>
      <c r="D42" s="7" t="s">
        <v>37</v>
      </c>
      <c r="E42" s="8"/>
      <c r="F42" s="9"/>
      <c r="G42" s="10">
        <f t="shared" si="2"/>
        <v>0</v>
      </c>
      <c r="H42" s="9"/>
      <c r="I42" s="9"/>
      <c r="J42" s="11">
        <f t="shared" si="3"/>
        <v>0</v>
      </c>
    </row>
    <row r="43" spans="2:10" s="3" customFormat="1" ht="16.5" customHeight="1">
      <c r="B43" s="31" t="s">
        <v>38</v>
      </c>
      <c r="C43" s="32"/>
      <c r="D43" s="33"/>
      <c r="E43" s="8"/>
      <c r="F43" s="9"/>
      <c r="G43" s="10">
        <f t="shared" si="2"/>
        <v>0</v>
      </c>
      <c r="H43" s="9"/>
      <c r="I43" s="9"/>
      <c r="J43" s="11">
        <f t="shared" si="3"/>
        <v>0</v>
      </c>
    </row>
    <row r="44" spans="2:10" s="3" customFormat="1" ht="23.25" customHeight="1">
      <c r="B44" s="31" t="s">
        <v>39</v>
      </c>
      <c r="C44" s="32"/>
      <c r="D44" s="33"/>
      <c r="E44" s="8"/>
      <c r="F44" s="9"/>
      <c r="G44" s="10">
        <f t="shared" si="2"/>
        <v>0</v>
      </c>
      <c r="H44" s="9"/>
      <c r="I44" s="9"/>
      <c r="J44" s="11">
        <f t="shared" si="3"/>
        <v>0</v>
      </c>
    </row>
    <row r="45" spans="2:10" s="3" customFormat="1" ht="15.75" customHeight="1">
      <c r="B45" s="31" t="s">
        <v>40</v>
      </c>
      <c r="C45" s="32"/>
      <c r="D45" s="33"/>
      <c r="E45" s="8"/>
      <c r="F45" s="9"/>
      <c r="G45" s="10">
        <f t="shared" si="2"/>
        <v>0</v>
      </c>
      <c r="H45" s="9"/>
      <c r="I45" s="9"/>
      <c r="J45" s="11">
        <f t="shared" si="3"/>
        <v>0</v>
      </c>
    </row>
    <row r="46" spans="2:10" s="3" customFormat="1" ht="14.25">
      <c r="B46" s="12"/>
      <c r="C46" s="13"/>
      <c r="D46" s="14"/>
      <c r="E46" s="15"/>
      <c r="F46" s="16"/>
      <c r="G46" s="16"/>
      <c r="H46" s="16"/>
      <c r="I46" s="16"/>
      <c r="J46" s="16"/>
    </row>
    <row r="47" spans="2:10" s="3" customFormat="1" ht="14.25">
      <c r="B47" s="17"/>
      <c r="C47" s="34" t="s">
        <v>41</v>
      </c>
      <c r="D47" s="35"/>
      <c r="E47" s="18">
        <f aca="true" t="shared" si="9" ref="E47:J47">SUM(E16,E43,E44,E45)</f>
        <v>45563792</v>
      </c>
      <c r="F47" s="18">
        <f t="shared" si="9"/>
        <v>20316273.57</v>
      </c>
      <c r="G47" s="18">
        <f t="shared" si="9"/>
        <v>65880065.57</v>
      </c>
      <c r="H47" s="18">
        <f t="shared" si="9"/>
        <v>61785659.79</v>
      </c>
      <c r="I47" s="18">
        <f t="shared" si="9"/>
        <v>60144255.51</v>
      </c>
      <c r="J47" s="18">
        <f t="shared" si="9"/>
        <v>4094405.780000001</v>
      </c>
    </row>
    <row r="48" s="3" customFormat="1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mergeCells count="19">
    <mergeCell ref="C36:D36"/>
    <mergeCell ref="B7:J7"/>
    <mergeCell ref="B8:J8"/>
    <mergeCell ref="B9:J9"/>
    <mergeCell ref="B10:J10"/>
    <mergeCell ref="B13:D15"/>
    <mergeCell ref="E13:I13"/>
    <mergeCell ref="J13:J14"/>
    <mergeCell ref="B12:J12"/>
    <mergeCell ref="C41:D41"/>
    <mergeCell ref="B43:D43"/>
    <mergeCell ref="B44:D44"/>
    <mergeCell ref="B45:D45"/>
    <mergeCell ref="C47:D47"/>
    <mergeCell ref="B16:D16"/>
    <mergeCell ref="C17:D17"/>
    <mergeCell ref="C20:D20"/>
    <mergeCell ref="C29:D29"/>
    <mergeCell ref="C33:D33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contabilidad</cp:lastModifiedBy>
  <cp:lastPrinted>2015-02-26T02:51:11Z</cp:lastPrinted>
  <dcterms:created xsi:type="dcterms:W3CDTF">2014-09-29T18:50:46Z</dcterms:created>
  <dcterms:modified xsi:type="dcterms:W3CDTF">2023-02-07T17:12:22Z</dcterms:modified>
  <cp:category/>
  <cp:version/>
  <cp:contentType/>
  <cp:contentStatus/>
</cp:coreProperties>
</file>