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ANALITICO DEL ACTIVO1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<sst xmlns="http://schemas.openxmlformats.org/spreadsheetml/2006/main" count="39" uniqueCount="39">
  <si>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Estado Analítico del Activo</t>
  </si>
  <si>
    <t>(Pesos)</t>
  </si>
  <si>
    <t>Ente Público: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</si>
  <si>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</si>
  <si>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</si>
  <si>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</si>
  <si>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</si>
  <si>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</si>
  <si>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</si>
  <si>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</si>
  <si>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</si>
  <si>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</si>
  <si>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</si>
  <si>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</si>
  <si>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</si>
  <si>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</si>
  <si>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</si>
  <si>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</si>
  <si>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</si>
  <si>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</si>
  <si>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</si>
  <si>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</si>
  <si>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</si>
  <si>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</si>
  <si>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</si>
  <si>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</si>
  <si>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</si>
  <si>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</si>
  <si>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</si>
  <si>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</si>
  <si>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</si>
  <si>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>Bajo protesta de decir verdad declaramos que los Estados Financieros y sus Notas son razonablemente correctos y responsabilidad del emisor</t>
  </si>
  <si>
    <t>Cuenta Pública 2022</t>
  </si>
  <si>
    <t>Del 1 de enero al 31 de diciembre de 2022</t>
  </si>
  <si>
    <t>COMISIÓN DE AGUA POTABLE, ALCANTARILLADO Y SANEAMIENTO DEL ESTADO DE GUERRERO</t>
  </si>
  <si>
    <t>Nombre de quien autoriza: L.C. Margalit Bailón Miranda</t>
  </si>
  <si>
    <t>Cargo de quien autoriza: Directora de Administración</t>
  </si>
  <si>
    <t>Cargo de quien elabora: Jefe de Depto. De Contabilidad</t>
  </si>
  <si>
    <t>Nombre de quien elabora: L.C. Sonia Nájera Cruz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</si>
</sst>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40" fillId="33" borderId="0" xfId="0" applyFont="1" applyFill="1" applyBorder="1" applyAlignment="1">
      <alignment/>
    </xf>
    <xf numFmtId="0" fontId="40" fillId="33" borderId="0" xfId="0" applyFont="1" applyFill="1" applyBorder="1" applyAlignment="1">
      <alignment vertical="top"/>
    </xf>
    <xf numFmtId="0" fontId="2" fillId="33" borderId="0" xfId="0" applyFont="1" applyFill="1" applyBorder="1" applyAlignment="1">
      <alignment/>
    </xf>
    <xf numFmtId="0" fontId="2" fillId="33" borderId="0" xfId="15" applyNumberFormat="1" applyFont="1" applyFill="1" applyBorder="1" applyAlignment="1">
      <alignment horizontal="centerContinuous" vertical="center"/>
      <protection/>
    </xf>
    <xf numFmtId="0" fontId="2" fillId="33" borderId="0" xfId="0" applyFont="1" applyFill="1" applyBorder="1" applyAlignment="1">
      <alignment horizontal="right"/>
    </xf>
    <xf numFmtId="0" fontId="4" fillId="33" borderId="10" xfId="0" applyNumberFormat="1" applyFont="1" applyFill="1" applyBorder="1" applyAlignment="1" applyProtection="1">
      <alignment/>
      <protection locked="0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41" fillId="33" borderId="11" xfId="0" applyFont="1" applyFill="1" applyBorder="1" applyAlignment="1">
      <alignment vertical="top"/>
    </xf>
    <xf numFmtId="3" fontId="41" fillId="33" borderId="0" xfId="0" applyNumberFormat="1" applyFont="1" applyFill="1" applyBorder="1" applyAlignment="1">
      <alignment vertical="top"/>
    </xf>
    <xf numFmtId="0" fontId="41" fillId="33" borderId="12" xfId="0" applyFont="1" applyFill="1" applyBorder="1" applyAlignment="1">
      <alignment vertical="top"/>
    </xf>
    <xf numFmtId="0" fontId="41" fillId="33" borderId="0" xfId="0" applyFont="1" applyFill="1" applyBorder="1" applyAlignment="1">
      <alignment vertical="top"/>
    </xf>
    <xf numFmtId="0" fontId="42" fillId="33" borderId="11" xfId="0" applyFont="1" applyFill="1" applyBorder="1" applyAlignment="1">
      <alignment vertical="top"/>
    </xf>
    <xf numFmtId="3" fontId="41" fillId="33" borderId="0" xfId="47" applyNumberFormat="1" applyFont="1" applyFill="1" applyBorder="1" applyAlignment="1">
      <alignment vertical="top"/>
    </xf>
    <xf numFmtId="0" fontId="42" fillId="33" borderId="12" xfId="0" applyFont="1" applyFill="1" applyBorder="1" applyAlignment="1">
      <alignment vertical="top"/>
    </xf>
    <xf numFmtId="0" fontId="40" fillId="33" borderId="11" xfId="0" applyFont="1" applyFill="1" applyBorder="1" applyAlignment="1">
      <alignment vertical="top"/>
    </xf>
    <xf numFmtId="3" fontId="40" fillId="33" borderId="0" xfId="0" applyNumberFormat="1" applyFont="1" applyFill="1" applyBorder="1" applyAlignment="1">
      <alignment vertical="top"/>
    </xf>
    <xf numFmtId="0" fontId="40" fillId="33" borderId="12" xfId="0" applyFont="1" applyFill="1" applyBorder="1" applyAlignment="1">
      <alignment vertical="top"/>
    </xf>
    <xf numFmtId="3" fontId="4" fillId="33" borderId="0" xfId="47" applyNumberFormat="1" applyFont="1" applyFill="1" applyBorder="1" applyAlignment="1" applyProtection="1">
      <alignment vertical="top"/>
      <protection locked="0"/>
    </xf>
    <xf numFmtId="3" fontId="4" fillId="33" borderId="0" xfId="47" applyNumberFormat="1" applyFont="1" applyFill="1" applyBorder="1" applyAlignment="1">
      <alignment vertical="top"/>
    </xf>
    <xf numFmtId="3" fontId="40" fillId="33" borderId="0" xfId="47" applyNumberFormat="1" applyFont="1" applyFill="1" applyBorder="1" applyAlignment="1">
      <alignment vertical="top"/>
    </xf>
    <xf numFmtId="0" fontId="40" fillId="33" borderId="0" xfId="0" applyFont="1" applyFill="1" applyAlignment="1">
      <alignment/>
    </xf>
    <xf numFmtId="0" fontId="40" fillId="33" borderId="0" xfId="0" applyFont="1" applyFill="1" applyAlignment="1">
      <alignment horizontal="left"/>
    </xf>
    <xf numFmtId="0" fontId="40" fillId="33" borderId="0" xfId="0" applyFont="1" applyFill="1" applyAlignment="1">
      <alignment vertical="center"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7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40" fillId="33" borderId="0" xfId="0" applyFont="1" applyFill="1" applyBorder="1" applyAlignment="1">
      <alignment/>
    </xf>
    <xf numFmtId="0" fontId="2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 wrapText="1"/>
    </xf>
    <xf numFmtId="0" fontId="40" fillId="33" borderId="0" xfId="0" applyFont="1" applyFill="1" applyBorder="1" applyAlignment="1">
      <alignment horizontal="center"/>
    </xf>
    <xf numFmtId="0" fontId="40" fillId="33" borderId="0" xfId="0" applyFont="1" applyFill="1" applyBorder="1" applyAlignment="1">
      <alignment horizontal="right"/>
    </xf>
    <xf numFmtId="0" fontId="40" fillId="33" borderId="0" xfId="0" applyFont="1" applyFill="1" applyBorder="1" applyAlignment="1">
      <alignment horizontal="left" vertical="top"/>
    </xf>
    <xf numFmtId="0" fontId="2" fillId="34" borderId="13" xfId="52" applyFont="1" applyFill="1" applyBorder="1" applyAlignment="1">
      <alignment horizontal="center" vertical="center" wrapText="1"/>
      <protection/>
    </xf>
    <xf numFmtId="0" fontId="2" fillId="34" borderId="14" xfId="0" applyFont="1" applyFill="1" applyBorder="1" applyAlignment="1">
      <alignment horizontal="center" vertical="center" wrapText="1"/>
    </xf>
    <xf numFmtId="0" fontId="2" fillId="34" borderId="14" xfId="52" applyFont="1" applyFill="1" applyBorder="1" applyAlignment="1">
      <alignment horizontal="center" vertical="center" wrapText="1"/>
      <protection/>
    </xf>
    <xf numFmtId="0" fontId="2" fillId="34" borderId="15" xfId="52" applyFont="1" applyFill="1" applyBorder="1" applyAlignment="1">
      <alignment horizontal="center" vertical="center" wrapText="1"/>
      <protection/>
    </xf>
    <xf numFmtId="0" fontId="2" fillId="34" borderId="16" xfId="52" applyFont="1" applyFill="1" applyBorder="1" applyAlignment="1">
      <alignment horizontal="center" vertical="center" wrapText="1"/>
      <protection/>
    </xf>
    <xf numFmtId="0" fontId="2" fillId="34" borderId="10" xfId="0" applyFont="1" applyFill="1" applyBorder="1" applyAlignment="1">
      <alignment horizontal="center" vertical="center" wrapText="1"/>
    </xf>
    <xf numFmtId="0" fontId="2" fillId="34" borderId="10" xfId="52" applyFont="1" applyFill="1" applyBorder="1" applyAlignment="1">
      <alignment horizontal="center" vertical="center" wrapText="1"/>
      <protection/>
    </xf>
    <xf numFmtId="0" fontId="2" fillId="34" borderId="17" xfId="52" applyFont="1" applyFill="1" applyBorder="1" applyAlignment="1">
      <alignment horizontal="center" vertical="center" wrapText="1"/>
      <protection/>
    </xf>
    <xf numFmtId="0" fontId="4" fillId="33" borderId="0" xfId="0" applyFont="1" applyFill="1" applyBorder="1" applyAlignment="1">
      <alignment horizontal="left" vertical="top" wrapText="1"/>
    </xf>
    <xf numFmtId="0" fontId="40" fillId="33" borderId="14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0" fillId="33" borderId="0" xfId="0" applyFont="1" applyFill="1" applyBorder="1" applyAlignment="1">
      <alignment horizontal="left" vertical="top"/>
    </xf>
    <xf numFmtId="0" fontId="41" fillId="33" borderId="0" xfId="0" applyFont="1" applyFill="1" applyBorder="1" applyAlignment="1">
      <alignment horizontal="left" vertical="top"/>
    </xf>
    <xf numFmtId="0" fontId="40" fillId="33" borderId="16" xfId="0" applyFont="1" applyFill="1" applyBorder="1" applyAlignment="1">
      <alignment horizontal="center" vertical="top"/>
    </xf>
    <xf numFmtId="0" fontId="40" fillId="33" borderId="10" xfId="0" applyFont="1" applyFill="1" applyBorder="1" applyAlignment="1">
      <alignment horizontal="center" vertical="top"/>
    </xf>
    <xf numFmtId="0" fontId="40" fillId="33" borderId="17" xfId="0" applyFont="1" applyFill="1" applyBorder="1" applyAlignment="1">
      <alignment horizontal="center" vertical="top"/>
    </xf>
    <xf numFmtId="0" fontId="4" fillId="33" borderId="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 applyProtection="1">
      <alignment horizontal="center" vertical="top"/>
      <protection locked="0"/>
    </xf>
    <xf numFmtId="0" fontId="40" fillId="33" borderId="10" xfId="0" applyFont="1" applyFill="1" applyBorder="1" applyAlignment="1" applyProtection="1">
      <alignment horizontal="center"/>
      <protection locked="0"/>
    </xf>
    <xf numFmtId="0" fontId="2" fillId="33" borderId="0" xfId="0" applyFont="1" applyFill="1" applyBorder="1" applyAlignment="1">
      <alignment horizontal="left" vertical="top" wrapText="1"/>
    </xf>
    <xf numFmtId="0" fontId="2" fillId="33" borderId="10" xfId="0" applyNumberFormat="1" applyFont="1" applyFill="1" applyBorder="1" applyAlignment="1" applyProtection="1">
      <alignment horizontal="center"/>
      <protection locked="0"/>
    </xf>
    <xf numFmtId="0" fontId="2" fillId="33" borderId="0" xfId="15" applyNumberFormat="1" applyFont="1" applyFill="1" applyBorder="1" applyAlignment="1">
      <alignment horizontal="center" vertical="center"/>
      <protection/>
    </xf>
    <xf numFmtId="0" fontId="2" fillId="34" borderId="14" xfId="52" applyFont="1" applyFill="1" applyBorder="1" applyAlignment="1">
      <alignment horizontal="center" vertical="center" wrapText="1"/>
      <protection/>
    </xf>
    <xf numFmtId="0" fontId="2" fillId="34" borderId="10" xfId="52" applyFont="1" applyFill="1" applyBorder="1" applyAlignment="1">
      <alignment horizontal="center" vertical="center" wrapText="1"/>
      <protection/>
    </xf>
    <xf numFmtId="0" fontId="2" fillId="33" borderId="11" xfId="15" applyNumberFormat="1" applyFont="1" applyFill="1" applyBorder="1" applyAlignment="1">
      <alignment horizontal="center" vertical="center"/>
      <protection/>
    </xf>
    <xf numFmtId="0" fontId="2" fillId="33" borderId="12" xfId="15" applyNumberFormat="1" applyFont="1" applyFill="1" applyBorder="1" applyAlignment="1">
      <alignment horizontal="center" vertical="center"/>
      <protection/>
    </xf>
    <xf numFmtId="0" fontId="2" fillId="33" borderId="11" xfId="15" applyNumberFormat="1" applyFont="1" applyFill="1" applyBorder="1" applyAlignment="1">
      <alignment horizontal="center" vertical="top"/>
      <protection/>
    </xf>
    <xf numFmtId="0" fontId="2" fillId="33" borderId="0" xfId="15" applyNumberFormat="1" applyFont="1" applyFill="1" applyBorder="1" applyAlignment="1">
      <alignment horizontal="center" vertical="top"/>
      <protection/>
    </xf>
    <xf numFmtId="0" fontId="2" fillId="33" borderId="12" xfId="15" applyNumberFormat="1" applyFont="1" applyFill="1" applyBorder="1" applyAlignment="1">
      <alignment horizontal="center" vertical="top"/>
      <protection/>
    </xf>
    <xf numFmtId="0" fontId="40" fillId="33" borderId="0" xfId="0" applyFont="1" applyFill="1" applyBorder="1" applyAlignment="1">
      <alignment horizontal="right"/>
    </xf>
    <xf numFmtId="0" fontId="40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center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49"/>
  <sheetViews>
    <sheetView tabSelected="1" zoomScale="90" zoomScaleNormal="90" zoomScalePageLayoutView="0" workbookViewId="0" topLeftCell="A1">
      <selection activeCell="D4" sqref="D4:H4"/>
    </sheetView>
  </sheetViews>
  <sheetFormatPr defaultColWidth="11.421875" defaultRowHeight="15"/>
  <cols>
    <col min="1" max="1" width="1.8515625" style="0" customWidth="1"/>
    <col min="2" max="2" width="4.8515625" style="0" customWidth="1"/>
    <col min="4" max="4" width="47.57421875" style="0" customWidth="1"/>
    <col min="5" max="9" width="12.140625" style="0" customWidth="1"/>
  </cols>
  <sheetData>
    <row r="1" spans="2:10" ht="9.75" customHeight="1">
      <c r="B1" s="1"/>
      <c r="C1" s="2"/>
      <c r="D1" s="63"/>
      <c r="E1" s="63"/>
      <c r="F1" s="63"/>
      <c r="G1" s="64"/>
      <c r="H1" s="64"/>
      <c r="I1" s="64"/>
      <c r="J1" s="32"/>
    </row>
    <row r="2" spans="2:10" ht="6.75" customHeight="1">
      <c r="B2" s="1"/>
      <c r="C2" s="2"/>
      <c r="D2" s="1"/>
      <c r="E2" s="1"/>
      <c r="F2" s="1"/>
      <c r="G2" s="1"/>
      <c r="H2" s="1"/>
      <c r="I2" s="1"/>
      <c r="J2" s="1"/>
    </row>
    <row r="3" spans="2:10" ht="15">
      <c r="B3" s="1"/>
      <c r="C3" s="3"/>
      <c r="D3" s="65" t="s">
        <v>32</v>
      </c>
      <c r="E3" s="65"/>
      <c r="F3" s="65"/>
      <c r="G3" s="65"/>
      <c r="H3" s="65"/>
      <c r="I3" s="3"/>
      <c r="J3" s="3"/>
    </row>
    <row r="4" spans="2:10" ht="15">
      <c r="B4" s="1"/>
      <c r="C4" s="3"/>
      <c r="D4" s="65" t="s">
        <v>0</v>
      </c>
      <c r="E4" s="65"/>
      <c r="F4" s="65"/>
      <c r="G4" s="65"/>
      <c r="H4" s="65"/>
      <c r="I4" s="3"/>
      <c r="J4" s="3"/>
    </row>
    <row r="5" spans="2:10" ht="15">
      <c r="B5" s="1"/>
      <c r="C5" s="3"/>
      <c r="D5" s="65" t="s">
        <v>33</v>
      </c>
      <c r="E5" s="65"/>
      <c r="F5" s="65"/>
      <c r="G5" s="65"/>
      <c r="H5" s="65"/>
      <c r="I5" s="3"/>
      <c r="J5" s="3"/>
    </row>
    <row r="6" spans="2:10" ht="15">
      <c r="B6" s="1"/>
      <c r="C6" s="3"/>
      <c r="D6" s="65" t="s">
        <v>1</v>
      </c>
      <c r="E6" s="65"/>
      <c r="F6" s="65"/>
      <c r="G6" s="65"/>
      <c r="H6" s="65"/>
      <c r="I6" s="3"/>
      <c r="J6" s="3"/>
    </row>
    <row r="7" spans="2:10" ht="15">
      <c r="B7" s="4"/>
      <c r="C7" s="5" t="s">
        <v>2</v>
      </c>
      <c r="D7" s="54" t="s">
        <v>34</v>
      </c>
      <c r="E7" s="54"/>
      <c r="F7" s="54"/>
      <c r="G7" s="54"/>
      <c r="H7" s="54"/>
      <c r="I7" s="6"/>
      <c r="J7" s="7"/>
    </row>
    <row r="8" spans="2:10" ht="9.75" customHeight="1">
      <c r="B8" s="55"/>
      <c r="C8" s="55"/>
      <c r="D8" s="55"/>
      <c r="E8" s="55"/>
      <c r="F8" s="55"/>
      <c r="G8" s="55"/>
      <c r="H8" s="55"/>
      <c r="I8" s="55"/>
      <c r="J8" s="55"/>
    </row>
    <row r="9" spans="2:10" ht="5.25" customHeight="1">
      <c r="B9" s="55"/>
      <c r="C9" s="55"/>
      <c r="D9" s="55"/>
      <c r="E9" s="55"/>
      <c r="F9" s="55"/>
      <c r="G9" s="55"/>
      <c r="H9" s="55"/>
      <c r="I9" s="55"/>
      <c r="J9" s="55"/>
    </row>
    <row r="10" spans="2:10" ht="24">
      <c r="B10" s="34"/>
      <c r="C10" s="56" t="s">
        <v>3</v>
      </c>
      <c r="D10" s="56"/>
      <c r="E10" s="35" t="s">
        <v>4</v>
      </c>
      <c r="F10" s="35" t="s">
        <v>5</v>
      </c>
      <c r="G10" s="36" t="s">
        <v>6</v>
      </c>
      <c r="H10" s="36" t="s">
        <v>7</v>
      </c>
      <c r="I10" s="36" t="s">
        <v>8</v>
      </c>
      <c r="J10" s="37"/>
    </row>
    <row r="11" spans="2:10" ht="15">
      <c r="B11" s="38"/>
      <c r="C11" s="57"/>
      <c r="D11" s="57"/>
      <c r="E11" s="39">
        <v>1</v>
      </c>
      <c r="F11" s="39">
        <v>2</v>
      </c>
      <c r="G11" s="40">
        <v>3</v>
      </c>
      <c r="H11" s="40" t="s">
        <v>9</v>
      </c>
      <c r="I11" s="40" t="s">
        <v>10</v>
      </c>
      <c r="J11" s="41"/>
    </row>
    <row r="12" spans="2:10" ht="6.75" customHeight="1">
      <c r="B12" s="58"/>
      <c r="C12" s="55"/>
      <c r="D12" s="55"/>
      <c r="E12" s="55"/>
      <c r="F12" s="55"/>
      <c r="G12" s="55"/>
      <c r="H12" s="55"/>
      <c r="I12" s="55"/>
      <c r="J12" s="59"/>
    </row>
    <row r="13" spans="2:10" ht="6.75" customHeight="1">
      <c r="B13" s="60"/>
      <c r="C13" s="61"/>
      <c r="D13" s="61"/>
      <c r="E13" s="61"/>
      <c r="F13" s="61"/>
      <c r="G13" s="61"/>
      <c r="H13" s="61"/>
      <c r="I13" s="61"/>
      <c r="J13" s="62"/>
    </row>
    <row r="14" spans="2:10" ht="15">
      <c r="B14" s="8"/>
      <c r="C14" s="46" t="s">
        <v>11</v>
      </c>
      <c r="D14" s="46"/>
      <c r="E14" s="9"/>
      <c r="F14" s="9"/>
      <c r="G14" s="9"/>
      <c r="H14" s="9"/>
      <c r="I14" s="9"/>
      <c r="J14" s="10"/>
    </row>
    <row r="15" spans="2:10" ht="6.75" customHeight="1">
      <c r="B15" s="8"/>
      <c r="C15" s="11"/>
      <c r="D15" s="11"/>
      <c r="E15" s="9"/>
      <c r="F15" s="9"/>
      <c r="G15" s="9"/>
      <c r="H15" s="9"/>
      <c r="I15" s="9"/>
      <c r="J15" s="10"/>
    </row>
    <row r="16" spans="2:10" ht="15">
      <c r="B16" s="12"/>
      <c r="C16" s="53" t="s">
        <v>12</v>
      </c>
      <c r="D16" s="53"/>
      <c r="E16" s="13">
        <f>SUM(E18:E24)</f>
        <v>49311114.120000035</v>
      </c>
      <c r="F16" s="13">
        <f>SUM(F18:F24)</f>
        <v>2253607212.37</v>
      </c>
      <c r="G16" s="13">
        <f>SUM(G18:G24)</f>
        <v>2041322584.2</v>
      </c>
      <c r="H16" s="13">
        <f>SUM(H18:H24)</f>
        <v>261595742.29000008</v>
      </c>
      <c r="I16" s="13">
        <f>SUM(I18:I24)</f>
        <v>212284628.17000002</v>
      </c>
      <c r="J16" s="14"/>
    </row>
    <row r="17" spans="2:10" ht="8.25" customHeight="1">
      <c r="B17" s="15"/>
      <c r="C17" s="2"/>
      <c r="D17" s="2"/>
      <c r="E17" s="16"/>
      <c r="F17" s="16"/>
      <c r="G17" s="16"/>
      <c r="H17" s="16"/>
      <c r="I17" s="16"/>
      <c r="J17" s="17"/>
    </row>
    <row r="18" spans="2:10" ht="15">
      <c r="B18" s="15"/>
      <c r="C18" s="45" t="s">
        <v>13</v>
      </c>
      <c r="D18" s="45"/>
      <c r="E18" s="18">
        <v>34603939.52999997</v>
      </c>
      <c r="F18" s="18">
        <v>1044222135.37</v>
      </c>
      <c r="G18" s="18">
        <v>865021308.33</v>
      </c>
      <c r="H18" s="19">
        <f>E18+F18-G18</f>
        <v>213804766.57000005</v>
      </c>
      <c r="I18" s="19">
        <f>H18-E18</f>
        <v>179200827.04000008</v>
      </c>
      <c r="J18" s="17"/>
    </row>
    <row r="19" spans="2:10" ht="15">
      <c r="B19" s="15"/>
      <c r="C19" s="45" t="s">
        <v>14</v>
      </c>
      <c r="D19" s="45"/>
      <c r="E19" s="18">
        <v>3988623.810000062</v>
      </c>
      <c r="F19" s="18">
        <v>1046906658.36</v>
      </c>
      <c r="G19" s="18">
        <v>1050861741.57</v>
      </c>
      <c r="H19" s="19">
        <f aca="true" t="shared" si="0" ref="H19:H24">E19+F19-G19</f>
        <v>33540.60000002384</v>
      </c>
      <c r="I19" s="19">
        <f aca="true" t="shared" si="1" ref="I19:I24">H19-E19</f>
        <v>-3955083.210000038</v>
      </c>
      <c r="J19" s="17"/>
    </row>
    <row r="20" spans="2:10" ht="15">
      <c r="B20" s="15"/>
      <c r="C20" s="45" t="s">
        <v>15</v>
      </c>
      <c r="D20" s="45"/>
      <c r="E20" s="18">
        <v>10622550.780000001</v>
      </c>
      <c r="F20" s="18">
        <v>162465218.64</v>
      </c>
      <c r="G20" s="18">
        <v>125439534.3</v>
      </c>
      <c r="H20" s="19">
        <f t="shared" si="0"/>
        <v>47648235.11999999</v>
      </c>
      <c r="I20" s="19">
        <f t="shared" si="1"/>
        <v>37025684.33999999</v>
      </c>
      <c r="J20" s="17"/>
    </row>
    <row r="21" spans="2:10" ht="15">
      <c r="B21" s="15"/>
      <c r="C21" s="45" t="s">
        <v>16</v>
      </c>
      <c r="D21" s="45"/>
      <c r="E21" s="18">
        <v>0</v>
      </c>
      <c r="F21" s="18">
        <v>0</v>
      </c>
      <c r="G21" s="18">
        <v>0</v>
      </c>
      <c r="H21" s="19">
        <f t="shared" si="0"/>
        <v>0</v>
      </c>
      <c r="I21" s="19">
        <f t="shared" si="1"/>
        <v>0</v>
      </c>
      <c r="J21" s="17"/>
    </row>
    <row r="22" spans="2:10" ht="15">
      <c r="B22" s="15"/>
      <c r="C22" s="45" t="s">
        <v>17</v>
      </c>
      <c r="D22" s="45"/>
      <c r="E22" s="18">
        <v>0</v>
      </c>
      <c r="F22" s="18">
        <v>0</v>
      </c>
      <c r="G22" s="18">
        <v>0</v>
      </c>
      <c r="H22" s="19">
        <f t="shared" si="0"/>
        <v>0</v>
      </c>
      <c r="I22" s="19">
        <f t="shared" si="1"/>
        <v>0</v>
      </c>
      <c r="J22" s="17"/>
    </row>
    <row r="23" spans="2:10" ht="15">
      <c r="B23" s="15"/>
      <c r="C23" s="45" t="s">
        <v>18</v>
      </c>
      <c r="D23" s="45"/>
      <c r="E23" s="18">
        <v>0</v>
      </c>
      <c r="F23" s="18">
        <v>0</v>
      </c>
      <c r="G23" s="18">
        <v>0</v>
      </c>
      <c r="H23" s="19">
        <f t="shared" si="0"/>
        <v>0</v>
      </c>
      <c r="I23" s="19">
        <f t="shared" si="1"/>
        <v>0</v>
      </c>
      <c r="J23" s="17"/>
    </row>
    <row r="24" spans="2:10" ht="15">
      <c r="B24" s="15"/>
      <c r="C24" s="45" t="s">
        <v>19</v>
      </c>
      <c r="D24" s="45"/>
      <c r="E24" s="18">
        <v>96000</v>
      </c>
      <c r="F24" s="18">
        <v>13200</v>
      </c>
      <c r="G24" s="18">
        <v>0</v>
      </c>
      <c r="H24" s="19">
        <f t="shared" si="0"/>
        <v>109200</v>
      </c>
      <c r="I24" s="19">
        <f t="shared" si="1"/>
        <v>13200</v>
      </c>
      <c r="J24" s="17"/>
    </row>
    <row r="25" spans="2:10" ht="8.25" customHeight="1">
      <c r="B25" s="15"/>
      <c r="C25" s="33"/>
      <c r="D25" s="33"/>
      <c r="E25" s="20"/>
      <c r="F25" s="20"/>
      <c r="G25" s="20"/>
      <c r="H25" s="20"/>
      <c r="I25" s="20"/>
      <c r="J25" s="17"/>
    </row>
    <row r="26" spans="2:10" ht="15">
      <c r="B26" s="12"/>
      <c r="C26" s="53" t="s">
        <v>20</v>
      </c>
      <c r="D26" s="53"/>
      <c r="E26" s="13">
        <f>E28+E29+E30+E31+E32+-E33+E34+E35+E36</f>
        <v>310435347.26</v>
      </c>
      <c r="F26" s="13">
        <f>F28+F29+F30+F31+F32+F33+F34+F35+F36</f>
        <v>750951045.0200001</v>
      </c>
      <c r="G26" s="13">
        <f>G28+G29+G30+G31+G32+G33+G34+G35+G36</f>
        <v>385364349.64</v>
      </c>
      <c r="H26" s="13">
        <f>H28+H29+H30+H31+H32-H33+H34+H35+H36</f>
        <v>676022042.6400002</v>
      </c>
      <c r="I26" s="13">
        <f>I28+I29+I30+I31+I32+-I33+I34+I35+I36</f>
        <v>365586695.3800001</v>
      </c>
      <c r="J26" s="14"/>
    </row>
    <row r="27" spans="2:10" ht="8.25" customHeight="1">
      <c r="B27" s="15"/>
      <c r="C27" s="2"/>
      <c r="D27" s="33"/>
      <c r="E27" s="16"/>
      <c r="F27" s="16"/>
      <c r="G27" s="16"/>
      <c r="H27" s="16"/>
      <c r="I27" s="16"/>
      <c r="J27" s="17"/>
    </row>
    <row r="28" spans="2:10" ht="15">
      <c r="B28" s="15"/>
      <c r="C28" s="45" t="s">
        <v>21</v>
      </c>
      <c r="D28" s="45"/>
      <c r="E28" s="18">
        <v>0</v>
      </c>
      <c r="F28" s="18">
        <v>0</v>
      </c>
      <c r="G28" s="18">
        <v>0</v>
      </c>
      <c r="H28" s="19">
        <f>E28+F28-G28</f>
        <v>0</v>
      </c>
      <c r="I28" s="19">
        <f>H28-E28</f>
        <v>0</v>
      </c>
      <c r="J28" s="17"/>
    </row>
    <row r="29" spans="2:10" ht="15">
      <c r="B29" s="15"/>
      <c r="C29" s="45" t="s">
        <v>22</v>
      </c>
      <c r="D29" s="45"/>
      <c r="E29" s="18">
        <v>0</v>
      </c>
      <c r="F29" s="18">
        <v>0</v>
      </c>
      <c r="G29" s="18">
        <v>0</v>
      </c>
      <c r="H29" s="19">
        <f aca="true" t="shared" si="2" ref="H29:H36">E29+F29-G29</f>
        <v>0</v>
      </c>
      <c r="I29" s="19">
        <f aca="true" t="shared" si="3" ref="I29:I35">H29-E29</f>
        <v>0</v>
      </c>
      <c r="J29" s="17"/>
    </row>
    <row r="30" spans="2:10" ht="15" customHeight="1">
      <c r="B30" s="15"/>
      <c r="C30" s="45" t="s">
        <v>23</v>
      </c>
      <c r="D30" s="45"/>
      <c r="E30" s="18">
        <v>299865272.87</v>
      </c>
      <c r="F30" s="18">
        <v>738801677.33</v>
      </c>
      <c r="G30" s="18">
        <v>373814833.83</v>
      </c>
      <c r="H30" s="19">
        <f t="shared" si="2"/>
        <v>664852116.3700001</v>
      </c>
      <c r="I30" s="19">
        <f t="shared" si="3"/>
        <v>364986843.5000001</v>
      </c>
      <c r="J30" s="17"/>
    </row>
    <row r="31" spans="2:10" ht="15">
      <c r="B31" s="15"/>
      <c r="C31" s="45" t="s">
        <v>24</v>
      </c>
      <c r="D31" s="45"/>
      <c r="E31" s="18">
        <v>76354187.58</v>
      </c>
      <c r="F31" s="18">
        <v>3918793.23</v>
      </c>
      <c r="G31" s="18">
        <v>8100509.23</v>
      </c>
      <c r="H31" s="19">
        <f t="shared" si="2"/>
        <v>72172471.58</v>
      </c>
      <c r="I31" s="19">
        <f t="shared" si="3"/>
        <v>-4181716</v>
      </c>
      <c r="J31" s="17"/>
    </row>
    <row r="32" spans="2:10" ht="15">
      <c r="B32" s="15"/>
      <c r="C32" s="45" t="s">
        <v>25</v>
      </c>
      <c r="D32" s="45"/>
      <c r="E32" s="18">
        <v>0</v>
      </c>
      <c r="F32" s="18">
        <v>29000</v>
      </c>
      <c r="G32" s="18">
        <v>0</v>
      </c>
      <c r="H32" s="19">
        <f t="shared" si="2"/>
        <v>29000</v>
      </c>
      <c r="I32" s="19">
        <f t="shared" si="3"/>
        <v>29000</v>
      </c>
      <c r="J32" s="17"/>
    </row>
    <row r="33" spans="2:10" ht="15">
      <c r="B33" s="15"/>
      <c r="C33" s="45" t="s">
        <v>26</v>
      </c>
      <c r="D33" s="45"/>
      <c r="E33" s="18">
        <v>65784113.19</v>
      </c>
      <c r="F33" s="18">
        <v>7879100.52</v>
      </c>
      <c r="G33" s="18">
        <v>3449006.58</v>
      </c>
      <c r="H33" s="19">
        <f>E33-F33+G33</f>
        <v>61354019.25</v>
      </c>
      <c r="I33" s="19">
        <f t="shared" si="3"/>
        <v>-4430093.939999998</v>
      </c>
      <c r="J33" s="17"/>
    </row>
    <row r="34" spans="2:10" ht="15">
      <c r="B34" s="15"/>
      <c r="C34" s="45" t="s">
        <v>27</v>
      </c>
      <c r="D34" s="45"/>
      <c r="E34" s="18">
        <v>0</v>
      </c>
      <c r="F34" s="18">
        <v>0</v>
      </c>
      <c r="G34" s="18">
        <v>0</v>
      </c>
      <c r="H34" s="19">
        <f t="shared" si="2"/>
        <v>0</v>
      </c>
      <c r="I34" s="19">
        <f t="shared" si="3"/>
        <v>0</v>
      </c>
      <c r="J34" s="17"/>
    </row>
    <row r="35" spans="2:10" ht="15">
      <c r="B35" s="15"/>
      <c r="C35" s="45" t="s">
        <v>28</v>
      </c>
      <c r="D35" s="45"/>
      <c r="E35" s="18">
        <v>0</v>
      </c>
      <c r="F35" s="18">
        <v>0</v>
      </c>
      <c r="G35" s="18">
        <v>0</v>
      </c>
      <c r="H35" s="19">
        <f t="shared" si="2"/>
        <v>0</v>
      </c>
      <c r="I35" s="19">
        <f t="shared" si="3"/>
        <v>0</v>
      </c>
      <c r="J35" s="17"/>
    </row>
    <row r="36" spans="2:10" ht="15">
      <c r="B36" s="15"/>
      <c r="C36" s="45" t="s">
        <v>29</v>
      </c>
      <c r="D36" s="45"/>
      <c r="E36" s="18">
        <v>0</v>
      </c>
      <c r="F36" s="18">
        <v>322473.94</v>
      </c>
      <c r="G36" s="18">
        <v>0</v>
      </c>
      <c r="H36" s="19">
        <f t="shared" si="2"/>
        <v>322473.94</v>
      </c>
      <c r="I36" s="19">
        <f>H36-E36</f>
        <v>322473.94</v>
      </c>
      <c r="J36" s="17"/>
    </row>
    <row r="37" spans="2:10" ht="7.5" customHeight="1">
      <c r="B37" s="15"/>
      <c r="C37" s="33"/>
      <c r="D37" s="33"/>
      <c r="E37" s="20"/>
      <c r="F37" s="16"/>
      <c r="G37" s="16"/>
      <c r="H37" s="16"/>
      <c r="I37" s="16"/>
      <c r="J37" s="17"/>
    </row>
    <row r="38" spans="2:10" ht="15">
      <c r="B38" s="8"/>
      <c r="C38" s="46" t="s">
        <v>30</v>
      </c>
      <c r="D38" s="46"/>
      <c r="E38" s="13">
        <f>E16+E26</f>
        <v>359746461.38</v>
      </c>
      <c r="F38" s="13">
        <f>F16+F26</f>
        <v>3004558257.39</v>
      </c>
      <c r="G38" s="13">
        <f>G16+G26</f>
        <v>2426686933.84</v>
      </c>
      <c r="H38" s="13">
        <f>H16+H26</f>
        <v>937617784.9300003</v>
      </c>
      <c r="I38" s="13">
        <f>I16+I26</f>
        <v>577871323.5500002</v>
      </c>
      <c r="J38" s="10"/>
    </row>
    <row r="39" spans="2:10" ht="15">
      <c r="B39" s="47"/>
      <c r="C39" s="48"/>
      <c r="D39" s="48"/>
      <c r="E39" s="48"/>
      <c r="F39" s="48"/>
      <c r="G39" s="48"/>
      <c r="H39" s="48"/>
      <c r="I39" s="48"/>
      <c r="J39" s="49"/>
    </row>
    <row r="40" spans="2:10" ht="15">
      <c r="B40" s="21"/>
      <c r="C40" s="22"/>
      <c r="D40" s="23"/>
      <c r="F40" s="21"/>
      <c r="G40" s="21"/>
      <c r="H40" s="21"/>
      <c r="I40" s="21"/>
      <c r="J40" s="21"/>
    </row>
    <row r="41" spans="2:10" ht="15">
      <c r="B41" s="1"/>
      <c r="C41" s="50" t="s">
        <v>31</v>
      </c>
      <c r="D41" s="50"/>
      <c r="E41" s="50"/>
      <c r="F41" s="50"/>
      <c r="G41" s="50"/>
      <c r="H41" s="50"/>
      <c r="I41" s="50"/>
      <c r="J41" s="24"/>
    </row>
    <row r="42" spans="2:10" ht="15">
      <c r="B42" s="1"/>
      <c r="C42" s="42"/>
      <c r="D42" s="42"/>
      <c r="E42" s="42"/>
      <c r="F42" s="42"/>
      <c r="G42" s="42"/>
      <c r="H42" s="42"/>
      <c r="I42" s="42"/>
      <c r="J42" s="24"/>
    </row>
    <row r="43" spans="2:10" ht="15">
      <c r="B43" s="1"/>
      <c r="C43" s="42"/>
      <c r="D43" s="42"/>
      <c r="E43" s="42"/>
      <c r="F43" s="42"/>
      <c r="G43" s="42"/>
      <c r="H43" s="42"/>
      <c r="I43" s="42"/>
      <c r="J43" s="24"/>
    </row>
    <row r="44" spans="2:10" ht="15">
      <c r="B44" s="1"/>
      <c r="C44" s="42"/>
      <c r="D44" s="42"/>
      <c r="E44" s="42"/>
      <c r="F44" s="42"/>
      <c r="G44" s="42"/>
      <c r="H44" s="42"/>
      <c r="I44" s="42"/>
      <c r="J44" s="24"/>
    </row>
    <row r="45" spans="2:10" ht="15">
      <c r="B45" s="1"/>
      <c r="C45" s="24"/>
      <c r="D45" s="25"/>
      <c r="E45" s="26"/>
      <c r="F45" s="26"/>
      <c r="G45" s="1"/>
      <c r="H45" s="27"/>
      <c r="I45" s="25"/>
      <c r="J45" s="26"/>
    </row>
    <row r="46" spans="2:10" ht="15">
      <c r="B46" s="1"/>
      <c r="C46" s="51"/>
      <c r="D46" s="51"/>
      <c r="E46" s="26"/>
      <c r="F46" s="52"/>
      <c r="G46" s="52"/>
      <c r="H46" s="52"/>
      <c r="I46" s="52"/>
      <c r="J46" s="26"/>
    </row>
    <row r="47" spans="2:10" ht="15">
      <c r="B47" s="1"/>
      <c r="C47" s="43" t="s">
        <v>35</v>
      </c>
      <c r="D47" s="43"/>
      <c r="E47" s="28"/>
      <c r="F47" s="43" t="s">
        <v>38</v>
      </c>
      <c r="G47" s="43"/>
      <c r="H47" s="43"/>
      <c r="I47" s="43"/>
      <c r="J47" s="29"/>
    </row>
    <row r="48" spans="2:10" ht="15">
      <c r="B48" s="1"/>
      <c r="C48" s="44" t="s">
        <v>36</v>
      </c>
      <c r="D48" s="44"/>
      <c r="E48" s="30"/>
      <c r="F48" s="44" t="s">
        <v>37</v>
      </c>
      <c r="G48" s="44"/>
      <c r="H48" s="44"/>
      <c r="I48" s="44"/>
      <c r="J48" s="29"/>
    </row>
    <row r="49" spans="3:8" ht="15">
      <c r="C49" s="1"/>
      <c r="D49" s="1"/>
      <c r="E49" s="31"/>
      <c r="F49" s="1"/>
      <c r="G49" s="1"/>
      <c r="H49" s="1"/>
    </row>
  </sheetData>
  <sheetProtection/>
  <mergeCells count="40">
    <mergeCell ref="D1:F1"/>
    <mergeCell ref="G1:I1"/>
    <mergeCell ref="D3:H3"/>
    <mergeCell ref="D4:H4"/>
    <mergeCell ref="D5:H5"/>
    <mergeCell ref="D6:H6"/>
    <mergeCell ref="D7:H7"/>
    <mergeCell ref="B8:J8"/>
    <mergeCell ref="B9:J9"/>
    <mergeCell ref="C10:D11"/>
    <mergeCell ref="B12:J12"/>
    <mergeCell ref="B13:J13"/>
    <mergeCell ref="C14:D14"/>
    <mergeCell ref="C16:D16"/>
    <mergeCell ref="C18:D18"/>
    <mergeCell ref="C19:D19"/>
    <mergeCell ref="C20:D20"/>
    <mergeCell ref="C21:D21"/>
    <mergeCell ref="C22:D22"/>
    <mergeCell ref="C23:D23"/>
    <mergeCell ref="C24:D24"/>
    <mergeCell ref="C26:D26"/>
    <mergeCell ref="C28:D28"/>
    <mergeCell ref="C29:D29"/>
    <mergeCell ref="C30:D30"/>
    <mergeCell ref="C31:D31"/>
    <mergeCell ref="C32:D32"/>
    <mergeCell ref="C33:D33"/>
    <mergeCell ref="C34:D34"/>
    <mergeCell ref="C35:D35"/>
    <mergeCell ref="C47:D47"/>
    <mergeCell ref="F47:I47"/>
    <mergeCell ref="C48:D48"/>
    <mergeCell ref="F48:I48"/>
    <mergeCell ref="C36:D36"/>
    <mergeCell ref="C38:D38"/>
    <mergeCell ref="B39:J39"/>
    <mergeCell ref="C41:I41"/>
    <mergeCell ref="C46:D46"/>
    <mergeCell ref="F46:I46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C.P. SONIA</cp:lastModifiedBy>
  <cp:lastPrinted>2023-01-30T20:57:47Z</cp:lastPrinted>
  <dcterms:created xsi:type="dcterms:W3CDTF">2014-09-29T18:59:31Z</dcterms:created>
  <dcterms:modified xsi:type="dcterms:W3CDTF">2023-01-30T20:57:53Z</dcterms:modified>
  <cp:category/>
  <cp:version/>
  <cp:contentType/>
  <cp:contentStatus/>
</cp:coreProperties>
</file>