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>
    <definedName name="_xlnm.Print_Area" localSheetId="0">'EDO.FLUJOS DE EFECTIVO'!$A$1:$P$60</definedName>
  </definedNames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<sst xmlns="http://schemas.openxmlformats.org/spreadsheetml/2006/main" count="64" uniqueCount="55">
  <si>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</si>
  <si>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</si>
  <si>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</si>
  <si>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</si>
  <si>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</si>
  <si>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</si>
  <si>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</si>
  <si>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</si>
  <si>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</si>
  <si>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</si>
  <si>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</si>
  <si>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</si>
  <si>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</si>
  <si>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</si>
  <si>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</si>
  <si>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</si>
  <si>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</si>
  <si>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</si>
  <si>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</si>
  <si>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</si>
  <si>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</si>
  <si>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</si>
  <si>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</si>
  <si>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</si>
  <si>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</si>
  <si>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</si>
  <si>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</si>
  <si>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</si>
  <si>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</si>
  <si>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</si>
  <si>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</si>
  <si>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</si>
  <si>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</si>
  <si>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</si>
  <si>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</si>
  <si>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</si>
  <si>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</si>
  <si>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</si>
  <si>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</si>
  <si>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</si>
  <si>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</si>
  <si>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</si>
  <si>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</si>
  <si>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</si>
  <si>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</si>
  <si>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</si>
  <si>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</si>
  <si>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</si>
  <si>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</si>
  <si>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</si>
  <si>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</si>
  <si>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</si>
  <si>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</si>
  <si>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</si>
  <si>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ACABUS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</si>
</sst>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0" xfId="55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3" fillId="33" borderId="0" xfId="55" applyFont="1" applyFill="1" applyBorder="1" applyAlignment="1">
      <alignment vertical="top"/>
      <protection/>
    </xf>
    <xf numFmtId="3" fontId="4" fillId="33" borderId="0" xfId="55" applyNumberFormat="1" applyFont="1" applyFill="1" applyBorder="1" applyAlignment="1">
      <alignment vertical="top"/>
      <protection/>
    </xf>
    <xf numFmtId="3" fontId="3" fillId="33" borderId="0" xfId="55" applyNumberFormat="1" applyFont="1" applyFill="1" applyBorder="1" applyAlignment="1">
      <alignment vertical="top"/>
      <protection/>
    </xf>
    <xf numFmtId="3" fontId="4" fillId="33" borderId="0" xfId="55" applyNumberFormat="1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0" fontId="44" fillId="33" borderId="10" xfId="0" applyFont="1" applyFill="1" applyBorder="1" applyAlignment="1">
      <alignment vertical="top"/>
    </xf>
    <xf numFmtId="0" fontId="3" fillId="33" borderId="10" xfId="55" applyFont="1" applyFill="1" applyBorder="1" applyAlignment="1">
      <alignment vertical="top"/>
      <protection/>
    </xf>
    <xf numFmtId="3" fontId="4" fillId="33" borderId="10" xfId="55" applyNumberFormat="1" applyFont="1" applyFill="1" applyBorder="1" applyAlignment="1">
      <alignment vertical="top"/>
      <protection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71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3" fontId="3" fillId="33" borderId="0" xfId="55" applyNumberFormat="1" applyFont="1" applyFill="1" applyBorder="1" applyAlignment="1" applyProtection="1">
      <alignment horizontal="right" vertical="top" wrapText="1"/>
      <protection locked="0"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 vertical="top"/>
    </xf>
    <xf numFmtId="0" fontId="44" fillId="33" borderId="13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vertical="top"/>
    </xf>
    <xf numFmtId="3" fontId="3" fillId="33" borderId="0" xfId="55" applyNumberFormat="1" applyFont="1" applyFill="1" applyBorder="1" applyAlignment="1" applyProtection="1">
      <alignment horizontal="right" vertical="top" wrapText="1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center"/>
      <protection/>
    </xf>
    <xf numFmtId="0" fontId="3" fillId="34" borderId="15" xfId="55" applyFont="1" applyFill="1" applyBorder="1" applyAlignment="1">
      <alignment horizontal="center" vertical="center"/>
      <protection/>
    </xf>
    <xf numFmtId="173" fontId="3" fillId="34" borderId="15" xfId="5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5" fillId="34" borderId="16" xfId="0" applyFont="1" applyFill="1" applyBorder="1" applyAlignment="1">
      <alignment/>
    </xf>
    <xf numFmtId="0" fontId="3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left" vertical="top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76200</xdr:rowOff>
    </xdr:from>
    <xdr:to>
      <xdr:col>4</xdr:col>
      <xdr:colOff>1323975</xdr:colOff>
      <xdr:row>59</xdr:row>
      <xdr:rowOff>66675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" y="9191625"/>
          <a:ext cx="31813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Bridget Morales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1076325</xdr:colOff>
      <xdr:row>54</xdr:row>
      <xdr:rowOff>95250</xdr:rowOff>
    </xdr:from>
    <xdr:to>
      <xdr:col>11</xdr:col>
      <xdr:colOff>885825</xdr:colOff>
      <xdr:row>59</xdr:row>
      <xdr:rowOff>161925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524375" y="9210675"/>
          <a:ext cx="37528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  <xdr:twoCellAnchor>
    <xdr:from>
      <xdr:col>13</xdr:col>
      <xdr:colOff>95250</xdr:colOff>
      <xdr:row>54</xdr:row>
      <xdr:rowOff>104775</xdr:rowOff>
    </xdr:from>
    <xdr:to>
      <xdr:col>18</xdr:col>
      <xdr:colOff>0</xdr:colOff>
      <xdr:row>59</xdr:row>
      <xdr:rowOff>85725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982200" y="9220200"/>
          <a:ext cx="2933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view="pageBreakPreview" zoomScale="90" zoomScaleNormal="90" zoomScaleSheetLayoutView="90" zoomScalePageLayoutView="0" workbookViewId="0" topLeftCell="A36">
      <selection activeCell="P24" sqref="P24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6" t="s">
        <v>52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</row>
    <row r="3" spans="2:17" ht="12">
      <c r="B3" s="2"/>
      <c r="C3" s="2"/>
      <c r="D3" s="2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</row>
    <row r="4" spans="2:17" ht="12">
      <c r="B4" s="2"/>
      <c r="C4" s="2"/>
      <c r="D4" s="2"/>
      <c r="E4" s="56" t="s">
        <v>53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2:17" ht="12">
      <c r="B5" s="2"/>
      <c r="C5" s="2"/>
      <c r="D5" s="2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</row>
    <row r="6" spans="3:17" ht="12">
      <c r="C6" s="5"/>
      <c r="D6" s="6"/>
      <c r="E6" s="44"/>
      <c r="F6" s="44"/>
      <c r="G6" s="44"/>
      <c r="H6" s="44"/>
      <c r="I6" s="44"/>
      <c r="J6" s="44"/>
      <c r="K6" s="44"/>
      <c r="L6" s="44"/>
      <c r="M6" s="44"/>
      <c r="N6" s="44"/>
      <c r="O6" s="2"/>
      <c r="P6" s="1"/>
      <c r="Q6" s="1"/>
    </row>
    <row r="7" spans="1:17" ht="12">
      <c r="A7" s="7"/>
      <c r="B7" s="57" t="s">
        <v>2</v>
      </c>
      <c r="C7" s="57"/>
      <c r="D7" s="57"/>
      <c r="E7" s="58" t="s">
        <v>54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3" t="s">
        <v>3</v>
      </c>
      <c r="C10" s="54"/>
      <c r="D10" s="54"/>
      <c r="E10" s="54"/>
      <c r="F10" s="45"/>
      <c r="G10" s="46">
        <v>2022</v>
      </c>
      <c r="H10" s="46">
        <v>2021</v>
      </c>
      <c r="I10" s="47"/>
      <c r="J10" s="54" t="s">
        <v>3</v>
      </c>
      <c r="K10" s="54"/>
      <c r="L10" s="54"/>
      <c r="M10" s="54"/>
      <c r="N10" s="45"/>
      <c r="O10" s="46">
        <v>2022</v>
      </c>
      <c r="P10" s="46">
        <v>2021</v>
      </c>
      <c r="Q10" s="48"/>
    </row>
    <row r="11" spans="1:17" s="1" customFormat="1" ht="12">
      <c r="A11" s="3"/>
      <c r="B11" s="3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7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5" t="s">
        <v>4</v>
      </c>
      <c r="C13" s="52"/>
      <c r="D13" s="52"/>
      <c r="E13" s="52"/>
      <c r="F13" s="52"/>
      <c r="G13" s="14"/>
      <c r="H13" s="14"/>
      <c r="I13" s="16"/>
      <c r="J13" s="52" t="s">
        <v>5</v>
      </c>
      <c r="K13" s="52"/>
      <c r="L13" s="52"/>
      <c r="M13" s="52"/>
      <c r="N13" s="52"/>
      <c r="O13" s="18"/>
      <c r="P13" s="18"/>
      <c r="Q13" s="15"/>
    </row>
    <row r="14" spans="1:17" ht="12">
      <c r="A14" s="16"/>
      <c r="B14" s="37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7"/>
      <c r="C15" s="52" t="s">
        <v>6</v>
      </c>
      <c r="D15" s="52"/>
      <c r="E15" s="52"/>
      <c r="F15" s="52"/>
      <c r="G15" s="19">
        <f>SUM(G16:G25)</f>
        <v>11039483.959999999</v>
      </c>
      <c r="H15" s="19">
        <f>SUM(H16:H25)</f>
        <v>84863064.99000001</v>
      </c>
      <c r="I15" s="16"/>
      <c r="J15" s="16"/>
      <c r="K15" s="52" t="s">
        <v>6</v>
      </c>
      <c r="L15" s="52"/>
      <c r="M15" s="52"/>
      <c r="N15" s="52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37"/>
      <c r="C16" s="17"/>
      <c r="D16" s="50" t="s">
        <v>7</v>
      </c>
      <c r="E16" s="50"/>
      <c r="F16" s="50"/>
      <c r="G16" s="20">
        <v>0</v>
      </c>
      <c r="H16" s="20">
        <v>0</v>
      </c>
      <c r="I16" s="16"/>
      <c r="J16" s="16"/>
      <c r="K16" s="1"/>
      <c r="L16" s="51" t="s">
        <v>8</v>
      </c>
      <c r="M16" s="51"/>
      <c r="N16" s="51"/>
      <c r="O16" s="20">
        <v>0</v>
      </c>
      <c r="P16" s="20">
        <v>0</v>
      </c>
      <c r="Q16" s="15"/>
    </row>
    <row r="17" spans="1:17" ht="12">
      <c r="A17" s="16"/>
      <c r="B17" s="37"/>
      <c r="C17" s="17"/>
      <c r="D17" s="50" t="s">
        <v>9</v>
      </c>
      <c r="E17" s="50"/>
      <c r="F17" s="50"/>
      <c r="G17" s="20">
        <v>0</v>
      </c>
      <c r="H17" s="20">
        <v>0</v>
      </c>
      <c r="I17" s="16"/>
      <c r="J17" s="16"/>
      <c r="K17" s="1"/>
      <c r="L17" s="51" t="s">
        <v>10</v>
      </c>
      <c r="M17" s="51"/>
      <c r="N17" s="51"/>
      <c r="O17" s="20">
        <v>0</v>
      </c>
      <c r="P17" s="20">
        <v>0</v>
      </c>
      <c r="Q17" s="15"/>
    </row>
    <row r="18" spans="1:17" ht="12">
      <c r="A18" s="16"/>
      <c r="B18" s="37"/>
      <c r="C18" s="42"/>
      <c r="D18" s="50" t="s">
        <v>11</v>
      </c>
      <c r="E18" s="50"/>
      <c r="F18" s="50"/>
      <c r="G18" s="20">
        <v>0</v>
      </c>
      <c r="H18" s="20">
        <v>0</v>
      </c>
      <c r="I18" s="16"/>
      <c r="J18" s="16"/>
      <c r="K18" s="14"/>
      <c r="L18" s="51" t="s">
        <v>42</v>
      </c>
      <c r="M18" s="51"/>
      <c r="N18" s="51"/>
      <c r="O18" s="20">
        <v>0</v>
      </c>
      <c r="P18" s="20">
        <v>0</v>
      </c>
      <c r="Q18" s="15"/>
    </row>
    <row r="19" spans="1:17" ht="12">
      <c r="A19" s="16"/>
      <c r="B19" s="37"/>
      <c r="C19" s="42"/>
      <c r="D19" s="50" t="s">
        <v>12</v>
      </c>
      <c r="E19" s="50"/>
      <c r="F19" s="50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37"/>
      <c r="C20" s="42"/>
      <c r="D20" s="50" t="s">
        <v>47</v>
      </c>
      <c r="E20" s="50"/>
      <c r="F20" s="50"/>
      <c r="G20" s="20">
        <v>0</v>
      </c>
      <c r="H20" s="20">
        <v>36009.87</v>
      </c>
      <c r="I20" s="16"/>
      <c r="J20" s="16"/>
      <c r="K20" s="52" t="s">
        <v>13</v>
      </c>
      <c r="L20" s="52"/>
      <c r="M20" s="52"/>
      <c r="N20" s="52"/>
      <c r="O20" s="19">
        <f>SUM(O21:O23)</f>
        <v>229305.8</v>
      </c>
      <c r="P20" s="19">
        <f>SUM(P21:P23)</f>
        <v>120094</v>
      </c>
      <c r="Q20" s="15"/>
    </row>
    <row r="21" spans="1:17" ht="12">
      <c r="A21" s="16"/>
      <c r="B21" s="37"/>
      <c r="C21" s="42"/>
      <c r="D21" s="50" t="s">
        <v>48</v>
      </c>
      <c r="E21" s="50"/>
      <c r="F21" s="50"/>
      <c r="G21" s="20">
        <v>0</v>
      </c>
      <c r="H21" s="20">
        <v>0</v>
      </c>
      <c r="I21" s="16"/>
      <c r="J21" s="16"/>
      <c r="K21" s="14"/>
      <c r="L21" s="51" t="s">
        <v>8</v>
      </c>
      <c r="M21" s="51"/>
      <c r="N21" s="51"/>
      <c r="O21" s="20">
        <v>0</v>
      </c>
      <c r="P21" s="20">
        <v>0</v>
      </c>
      <c r="Q21" s="15"/>
    </row>
    <row r="22" spans="1:17" ht="12">
      <c r="A22" s="16"/>
      <c r="B22" s="37"/>
      <c r="C22" s="42"/>
      <c r="D22" s="50" t="s">
        <v>49</v>
      </c>
      <c r="E22" s="50"/>
      <c r="F22" s="50"/>
      <c r="G22" s="20">
        <v>0</v>
      </c>
      <c r="H22" s="20">
        <v>29142618</v>
      </c>
      <c r="I22" s="16"/>
      <c r="J22" s="16"/>
      <c r="K22" s="17"/>
      <c r="L22" s="51" t="s">
        <v>10</v>
      </c>
      <c r="M22" s="51"/>
      <c r="N22" s="51"/>
      <c r="O22" s="20">
        <v>229305.8</v>
      </c>
      <c r="P22" s="20">
        <v>5094</v>
      </c>
      <c r="Q22" s="15"/>
    </row>
    <row r="23" spans="1:17" ht="26.25" customHeight="1">
      <c r="A23" s="16"/>
      <c r="B23" s="37"/>
      <c r="C23" s="42"/>
      <c r="D23" s="50" t="s">
        <v>50</v>
      </c>
      <c r="E23" s="50"/>
      <c r="F23" s="50"/>
      <c r="G23" s="20">
        <v>0</v>
      </c>
      <c r="H23" s="20">
        <v>0</v>
      </c>
      <c r="I23" s="16"/>
      <c r="J23" s="16"/>
      <c r="K23" s="1"/>
      <c r="L23" s="51" t="s">
        <v>14</v>
      </c>
      <c r="M23" s="51"/>
      <c r="N23" s="51"/>
      <c r="O23" s="20">
        <v>0</v>
      </c>
      <c r="P23" s="20">
        <v>115000</v>
      </c>
      <c r="Q23" s="15"/>
    </row>
    <row r="24" spans="1:17" ht="16.5" customHeight="1">
      <c r="A24" s="16"/>
      <c r="B24" s="37"/>
      <c r="C24" s="42"/>
      <c r="D24" s="50" t="s">
        <v>51</v>
      </c>
      <c r="E24" s="50"/>
      <c r="F24" s="50"/>
      <c r="G24" s="20">
        <v>10982735.34</v>
      </c>
      <c r="H24" s="20">
        <v>53955770.92</v>
      </c>
      <c r="I24" s="16"/>
      <c r="J24" s="16"/>
      <c r="K24" s="52" t="s">
        <v>15</v>
      </c>
      <c r="L24" s="52"/>
      <c r="M24" s="52"/>
      <c r="N24" s="52"/>
      <c r="O24" s="19">
        <f>O15-O20</f>
        <v>-229305.8</v>
      </c>
      <c r="P24" s="19">
        <f>P15-P20</f>
        <v>-120094</v>
      </c>
      <c r="Q24" s="15"/>
    </row>
    <row r="25" spans="1:17" ht="12">
      <c r="A25" s="16"/>
      <c r="B25" s="37"/>
      <c r="C25" s="17"/>
      <c r="D25" s="50" t="s">
        <v>43</v>
      </c>
      <c r="E25" s="50"/>
      <c r="F25" s="21"/>
      <c r="G25" s="20">
        <v>56748.62</v>
      </c>
      <c r="H25" s="20">
        <v>1728666.2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7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7"/>
      <c r="C27" s="52" t="s">
        <v>13</v>
      </c>
      <c r="D27" s="52"/>
      <c r="E27" s="52"/>
      <c r="F27" s="52"/>
      <c r="G27" s="19">
        <f>SUM(G28:G43)</f>
        <v>11240446.77</v>
      </c>
      <c r="H27" s="19">
        <f>SUM(H28:H43)</f>
        <v>81050946.78</v>
      </c>
      <c r="I27" s="16"/>
      <c r="J27" s="52" t="s">
        <v>16</v>
      </c>
      <c r="K27" s="52"/>
      <c r="L27" s="52"/>
      <c r="M27" s="52"/>
      <c r="N27" s="52"/>
      <c r="O27" s="18"/>
      <c r="P27" s="18"/>
      <c r="Q27" s="15"/>
    </row>
    <row r="28" spans="1:17" ht="12">
      <c r="A28" s="16"/>
      <c r="B28" s="37"/>
      <c r="C28" s="43"/>
      <c r="D28" s="50" t="s">
        <v>17</v>
      </c>
      <c r="E28" s="50"/>
      <c r="F28" s="50"/>
      <c r="G28" s="20">
        <v>9545164.25</v>
      </c>
      <c r="H28" s="20">
        <v>9194359.7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7"/>
      <c r="C29" s="43"/>
      <c r="D29" s="50" t="s">
        <v>18</v>
      </c>
      <c r="E29" s="50"/>
      <c r="F29" s="50"/>
      <c r="G29" s="20">
        <v>341164.18</v>
      </c>
      <c r="H29" s="20">
        <v>20503851.73</v>
      </c>
      <c r="I29" s="16"/>
      <c r="J29" s="1"/>
      <c r="K29" s="52" t="s">
        <v>6</v>
      </c>
      <c r="L29" s="52"/>
      <c r="M29" s="52"/>
      <c r="N29" s="52"/>
      <c r="O29" s="19">
        <f>O30+O33+O34</f>
        <v>0</v>
      </c>
      <c r="P29" s="19">
        <f>P30+P33+P34</f>
        <v>425000</v>
      </c>
      <c r="Q29" s="15"/>
    </row>
    <row r="30" spans="1:17" ht="12">
      <c r="A30" s="16"/>
      <c r="B30" s="37"/>
      <c r="C30" s="43"/>
      <c r="D30" s="50" t="s">
        <v>19</v>
      </c>
      <c r="E30" s="50"/>
      <c r="F30" s="50"/>
      <c r="G30" s="20">
        <v>1354118.34</v>
      </c>
      <c r="H30" s="20">
        <v>37227462.62</v>
      </c>
      <c r="I30" s="16"/>
      <c r="J30" s="16"/>
      <c r="K30" s="1"/>
      <c r="L30" s="51" t="s">
        <v>20</v>
      </c>
      <c r="M30" s="51"/>
      <c r="N30" s="51"/>
      <c r="O30" s="20">
        <f>SUM(O31:O32)</f>
        <v>0</v>
      </c>
      <c r="P30" s="20">
        <f>SUM(P31:P32)</f>
        <v>425000</v>
      </c>
      <c r="Q30" s="15"/>
    </row>
    <row r="31" spans="1:17" ht="12">
      <c r="A31" s="16"/>
      <c r="B31" s="37"/>
      <c r="C31" s="17"/>
      <c r="D31" s="50" t="s">
        <v>21</v>
      </c>
      <c r="E31" s="50"/>
      <c r="F31" s="50"/>
      <c r="G31" s="20">
        <v>0</v>
      </c>
      <c r="H31" s="20">
        <v>0</v>
      </c>
      <c r="I31" s="16"/>
      <c r="J31" s="16"/>
      <c r="K31" s="43"/>
      <c r="L31" s="51" t="s">
        <v>22</v>
      </c>
      <c r="M31" s="51"/>
      <c r="N31" s="51"/>
      <c r="O31" s="20">
        <v>0</v>
      </c>
      <c r="P31" s="20">
        <v>425000</v>
      </c>
      <c r="Q31" s="15"/>
    </row>
    <row r="32" spans="1:17" ht="12">
      <c r="A32" s="16"/>
      <c r="B32" s="37"/>
      <c r="C32" s="43"/>
      <c r="D32" s="50" t="s">
        <v>23</v>
      </c>
      <c r="E32" s="50"/>
      <c r="F32" s="50"/>
      <c r="G32" s="20">
        <v>0</v>
      </c>
      <c r="H32" s="20">
        <v>0</v>
      </c>
      <c r="I32" s="16"/>
      <c r="J32" s="16"/>
      <c r="K32" s="43"/>
      <c r="L32" s="51" t="s">
        <v>24</v>
      </c>
      <c r="M32" s="51"/>
      <c r="N32" s="51"/>
      <c r="O32" s="20">
        <v>0</v>
      </c>
      <c r="P32" s="20">
        <v>0</v>
      </c>
      <c r="Q32" s="15"/>
    </row>
    <row r="33" spans="1:17" ht="15" customHeight="1">
      <c r="A33" s="16"/>
      <c r="B33" s="37"/>
      <c r="C33" s="43"/>
      <c r="D33" s="50" t="s">
        <v>25</v>
      </c>
      <c r="E33" s="50"/>
      <c r="F33" s="50"/>
      <c r="G33" s="20">
        <v>0</v>
      </c>
      <c r="H33" s="20">
        <v>0</v>
      </c>
      <c r="I33" s="16"/>
      <c r="J33" s="16"/>
      <c r="K33" s="43"/>
      <c r="L33" s="51" t="s">
        <v>45</v>
      </c>
      <c r="M33" s="51"/>
      <c r="N33" s="51"/>
      <c r="O33" s="20">
        <v>0</v>
      </c>
      <c r="P33" s="20"/>
      <c r="Q33" s="15"/>
    </row>
    <row r="34" spans="1:17" ht="15" customHeight="1">
      <c r="A34" s="16"/>
      <c r="B34" s="37"/>
      <c r="C34" s="43"/>
      <c r="D34" s="50" t="s">
        <v>26</v>
      </c>
      <c r="E34" s="50"/>
      <c r="F34" s="50"/>
      <c r="G34" s="20">
        <v>0</v>
      </c>
      <c r="H34" s="20">
        <v>0</v>
      </c>
      <c r="I34" s="16"/>
      <c r="J34" s="16"/>
      <c r="K34" s="14"/>
      <c r="L34" s="51"/>
      <c r="M34" s="51"/>
      <c r="N34" s="51"/>
      <c r="O34" s="20"/>
      <c r="P34" s="20"/>
      <c r="Q34" s="15"/>
    </row>
    <row r="35" spans="1:17" ht="15" customHeight="1">
      <c r="A35" s="16"/>
      <c r="B35" s="37"/>
      <c r="C35" s="43"/>
      <c r="D35" s="50" t="s">
        <v>27</v>
      </c>
      <c r="E35" s="50"/>
      <c r="F35" s="50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7"/>
      <c r="C36" s="43"/>
      <c r="D36" s="50" t="s">
        <v>28</v>
      </c>
      <c r="E36" s="50"/>
      <c r="F36" s="50"/>
      <c r="G36" s="20">
        <v>0</v>
      </c>
      <c r="H36" s="20">
        <v>14125272.73</v>
      </c>
      <c r="I36" s="16"/>
      <c r="J36" s="16"/>
      <c r="K36" s="52" t="s">
        <v>13</v>
      </c>
      <c r="L36" s="52"/>
      <c r="M36" s="52"/>
      <c r="N36" s="52"/>
      <c r="O36" s="19">
        <f>O37+O40+O41</f>
        <v>0</v>
      </c>
      <c r="P36" s="19">
        <f>P37+P40+P41</f>
        <v>3001166.48</v>
      </c>
      <c r="Q36" s="15"/>
    </row>
    <row r="37" spans="1:17" ht="15" customHeight="1">
      <c r="A37" s="16"/>
      <c r="B37" s="37"/>
      <c r="C37" s="43"/>
      <c r="D37" s="50" t="s">
        <v>29</v>
      </c>
      <c r="E37" s="50"/>
      <c r="F37" s="50"/>
      <c r="G37" s="20">
        <v>0</v>
      </c>
      <c r="H37" s="20">
        <v>0</v>
      </c>
      <c r="I37" s="16"/>
      <c r="J37" s="1"/>
      <c r="K37" s="1"/>
      <c r="L37" s="51" t="s">
        <v>30</v>
      </c>
      <c r="M37" s="51"/>
      <c r="N37" s="51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7"/>
      <c r="C38" s="43"/>
      <c r="D38" s="50" t="s">
        <v>31</v>
      </c>
      <c r="E38" s="50"/>
      <c r="F38" s="50"/>
      <c r="G38" s="20">
        <v>0</v>
      </c>
      <c r="H38" s="20">
        <v>0</v>
      </c>
      <c r="I38" s="16"/>
      <c r="J38" s="16"/>
      <c r="K38" s="1"/>
      <c r="L38" s="51" t="s">
        <v>22</v>
      </c>
      <c r="M38" s="51"/>
      <c r="N38" s="51"/>
      <c r="O38" s="20">
        <v>0</v>
      </c>
      <c r="P38" s="20">
        <v>0</v>
      </c>
      <c r="Q38" s="15"/>
    </row>
    <row r="39" spans="1:17" ht="15" customHeight="1">
      <c r="A39" s="16"/>
      <c r="B39" s="37"/>
      <c r="C39" s="43"/>
      <c r="D39" s="50" t="s">
        <v>32</v>
      </c>
      <c r="E39" s="50"/>
      <c r="F39" s="50"/>
      <c r="G39" s="20">
        <v>0</v>
      </c>
      <c r="H39" s="20">
        <v>0</v>
      </c>
      <c r="I39" s="16"/>
      <c r="J39" s="16"/>
      <c r="K39" s="43"/>
      <c r="L39" s="51" t="s">
        <v>24</v>
      </c>
      <c r="M39" s="51"/>
      <c r="N39" s="51"/>
      <c r="O39" s="20">
        <v>0</v>
      </c>
      <c r="P39" s="20">
        <v>0</v>
      </c>
      <c r="Q39" s="15"/>
    </row>
    <row r="40" spans="1:17" ht="15" customHeight="1">
      <c r="A40" s="16"/>
      <c r="B40" s="37"/>
      <c r="C40" s="43"/>
      <c r="D40" s="50" t="s">
        <v>33</v>
      </c>
      <c r="E40" s="50"/>
      <c r="F40" s="50"/>
      <c r="G40" s="20">
        <v>0</v>
      </c>
      <c r="H40" s="20">
        <v>0</v>
      </c>
      <c r="I40" s="16"/>
      <c r="J40" s="16"/>
      <c r="K40" s="43"/>
      <c r="L40" s="51" t="s">
        <v>46</v>
      </c>
      <c r="M40" s="51"/>
      <c r="N40" s="51"/>
      <c r="O40" s="20">
        <v>0</v>
      </c>
      <c r="P40" s="20">
        <v>3001166.48</v>
      </c>
      <c r="Q40" s="15"/>
    </row>
    <row r="41" spans="1:17" ht="15" customHeight="1">
      <c r="A41" s="16"/>
      <c r="B41" s="37"/>
      <c r="C41" s="17"/>
      <c r="D41" s="50" t="s">
        <v>34</v>
      </c>
      <c r="E41" s="50"/>
      <c r="F41" s="50"/>
      <c r="G41" s="20">
        <v>0</v>
      </c>
      <c r="H41" s="20">
        <v>0</v>
      </c>
      <c r="I41" s="16"/>
      <c r="J41" s="16"/>
      <c r="K41" s="43"/>
      <c r="L41" s="51"/>
      <c r="M41" s="51"/>
      <c r="N41" s="51"/>
      <c r="O41" s="20"/>
      <c r="P41" s="20"/>
      <c r="Q41" s="15"/>
    </row>
    <row r="42" spans="1:17" ht="15" customHeight="1">
      <c r="A42" s="16"/>
      <c r="B42" s="37"/>
      <c r="C42" s="43"/>
      <c r="D42" s="50" t="s">
        <v>35</v>
      </c>
      <c r="E42" s="50"/>
      <c r="F42" s="50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7"/>
      <c r="C43" s="43"/>
      <c r="D43" s="50" t="s">
        <v>44</v>
      </c>
      <c r="E43" s="50"/>
      <c r="F43" s="50"/>
      <c r="G43" s="20">
        <v>0</v>
      </c>
      <c r="H43" s="20">
        <v>0</v>
      </c>
      <c r="I43" s="16"/>
      <c r="J43" s="16"/>
      <c r="K43" s="52" t="s">
        <v>36</v>
      </c>
      <c r="L43" s="52"/>
      <c r="M43" s="52"/>
      <c r="N43" s="52"/>
      <c r="O43" s="19">
        <f>O29-O36</f>
        <v>0</v>
      </c>
      <c r="P43" s="19">
        <f>P29-P36</f>
        <v>-2576166.48</v>
      </c>
      <c r="Q43" s="15"/>
    </row>
    <row r="44" spans="1:17" ht="15" customHeight="1">
      <c r="A44" s="16"/>
      <c r="B44" s="37"/>
      <c r="C44" s="43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7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38"/>
      <c r="C46" s="52" t="s">
        <v>37</v>
      </c>
      <c r="D46" s="52"/>
      <c r="E46" s="52"/>
      <c r="F46" s="52"/>
      <c r="G46" s="23">
        <f>G15-G27</f>
        <v>-200962.81000000052</v>
      </c>
      <c r="H46" s="23">
        <f>H15-H27</f>
        <v>3812118.2100000083</v>
      </c>
      <c r="I46" s="22"/>
      <c r="J46" s="49" t="s">
        <v>38</v>
      </c>
      <c r="K46" s="49"/>
      <c r="L46" s="49"/>
      <c r="M46" s="49"/>
      <c r="N46" s="49"/>
      <c r="O46" s="23">
        <f>G46+O24+O43</f>
        <v>-430268.6100000005</v>
      </c>
      <c r="P46" s="23">
        <f>H46+P24+P43</f>
        <v>1115857.7300000084</v>
      </c>
      <c r="Q46" s="24"/>
    </row>
    <row r="47" spans="1:17" s="25" customFormat="1" ht="25.5" customHeight="1">
      <c r="A47" s="22"/>
      <c r="B47" s="38"/>
      <c r="C47" s="43"/>
      <c r="D47" s="43"/>
      <c r="E47" s="43"/>
      <c r="F47" s="43"/>
      <c r="G47" s="23"/>
      <c r="H47" s="23"/>
      <c r="I47" s="22"/>
      <c r="J47" s="41"/>
      <c r="K47" s="41"/>
      <c r="L47" s="41"/>
      <c r="M47" s="41"/>
      <c r="N47" s="41"/>
      <c r="O47" s="23"/>
      <c r="P47" s="23"/>
      <c r="Q47" s="24"/>
    </row>
    <row r="48" spans="1:17" s="25" customFormat="1" ht="12">
      <c r="A48" s="22"/>
      <c r="B48" s="38"/>
      <c r="C48" s="43"/>
      <c r="D48" s="43"/>
      <c r="E48" s="43"/>
      <c r="F48" s="43"/>
      <c r="G48" s="23"/>
      <c r="H48" s="23"/>
      <c r="I48" s="22"/>
      <c r="J48" s="49" t="s">
        <v>39</v>
      </c>
      <c r="K48" s="49"/>
      <c r="L48" s="49"/>
      <c r="M48" s="49"/>
      <c r="N48" s="49"/>
      <c r="O48" s="35">
        <v>681880.37</v>
      </c>
      <c r="P48" s="35">
        <v>-433977.36</v>
      </c>
      <c r="Q48" s="24"/>
    </row>
    <row r="49" spans="1:17" s="25" customFormat="1" ht="12">
      <c r="A49" s="22"/>
      <c r="B49" s="38"/>
      <c r="C49" s="43"/>
      <c r="D49" s="43"/>
      <c r="E49" s="43"/>
      <c r="F49" s="43"/>
      <c r="G49" s="23"/>
      <c r="H49" s="23"/>
      <c r="I49" s="22"/>
      <c r="J49" s="49" t="s">
        <v>41</v>
      </c>
      <c r="K49" s="49"/>
      <c r="L49" s="49"/>
      <c r="M49" s="49"/>
      <c r="N49" s="49"/>
      <c r="O49" s="40">
        <f>+O46+O48</f>
        <v>251611.75999999949</v>
      </c>
      <c r="P49" s="40">
        <f>+P46+P48</f>
        <v>681880.3700000084</v>
      </c>
      <c r="Q49" s="24"/>
    </row>
    <row r="50" spans="1:17" s="25" customFormat="1" ht="9.75" customHeight="1">
      <c r="A50" s="22"/>
      <c r="B50" s="38"/>
      <c r="C50" s="43"/>
      <c r="D50" s="43"/>
      <c r="E50" s="43"/>
      <c r="F50" s="43"/>
      <c r="G50" s="23"/>
      <c r="H50" s="23"/>
      <c r="I50" s="22"/>
      <c r="J50" s="41"/>
      <c r="K50" s="41"/>
      <c r="L50" s="41"/>
      <c r="M50" s="41"/>
      <c r="N50" s="41"/>
      <c r="O50" s="23"/>
      <c r="P50" s="23"/>
      <c r="Q50" s="24"/>
    </row>
    <row r="51" spans="1:17" ht="6" customHeight="1">
      <c r="A51" s="16"/>
      <c r="B51" s="39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ht="15"/>
    <row r="57" ht="15"/>
    <row r="58" ht="15"/>
    <row r="59" ht="15"/>
    <row r="60" ht="15"/>
  </sheetData>
  <sheetProtection/>
  <mergeCells count="65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Erika</cp:lastModifiedBy>
  <cp:lastPrinted>2023-01-27T21:34:31Z</cp:lastPrinted>
  <dcterms:created xsi:type="dcterms:W3CDTF">2014-09-04T19:30:54Z</dcterms:created>
  <dcterms:modified xsi:type="dcterms:W3CDTF">2023-01-27T21:36:40Z</dcterms:modified>
  <cp:category/>
  <cp:version/>
  <cp:contentType/>
  <cp:contentStatus/>
</cp:coreProperties>
</file>