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865" activeTab="0"/>
  </bookViews>
  <sheets>
    <sheet name="b.muebles-" sheetId="1" r:id="rId1"/>
  </sheets>
  <definedNames>
    <definedName name="_xlnm.Print_Titles" localSheetId="0">'b.muebles-'!$1:$6</definedName>
  </definedNames>
  <calcPr fullCalcOnLoad="1"/>
</workbook>
</file>

<file path=xl/sharedStrings.xml><?xml version="1.0" encoding="utf-8"?>
<sst xmlns="http://schemas.openxmlformats.org/spreadsheetml/2006/main" count="430" uniqueCount="317">
  <si>
    <t>Código</t>
  </si>
  <si>
    <t>Descripción del Bien Mueble</t>
  </si>
  <si>
    <t>Valor en libros</t>
  </si>
  <si>
    <t>Relación de Bienes Muebles que Componen el Patrimonio</t>
  </si>
  <si>
    <t>(Cifras en Pesos)</t>
  </si>
  <si>
    <t>Cuenta Pública 2022</t>
  </si>
  <si>
    <t>1241-1</t>
  </si>
  <si>
    <t>1241-1-1</t>
  </si>
  <si>
    <t>BIENES MUEBLES</t>
  </si>
  <si>
    <t>Mobiliario y Equipo de Administración</t>
  </si>
  <si>
    <t>Muebles de Oficina y Estantería</t>
  </si>
  <si>
    <t>Costo Histórico de Muebles de Oficina y Estantería</t>
  </si>
  <si>
    <t>1241-1-1-0124</t>
  </si>
  <si>
    <t>1241-1-1-0126</t>
  </si>
  <si>
    <t>1241-1-4</t>
  </si>
  <si>
    <t>Valor Revaluado  de Muebles de Oficina y Estantería con valor mayor a  $2,000.00</t>
  </si>
  <si>
    <t>1241-1-4-0001</t>
  </si>
  <si>
    <t>1241-1-4-0002</t>
  </si>
  <si>
    <t>1241-1-4-0003</t>
  </si>
  <si>
    <t>1241-1-4-0004</t>
  </si>
  <si>
    <t>1241-1-4-0005</t>
  </si>
  <si>
    <t>1241-1-4-0006</t>
  </si>
  <si>
    <t>1241-1-4-0007</t>
  </si>
  <si>
    <t>1241-1-4-0008</t>
  </si>
  <si>
    <t>1241-1-4-0009</t>
  </si>
  <si>
    <t>1241-1-4-0010</t>
  </si>
  <si>
    <t>1241-1-4-0011</t>
  </si>
  <si>
    <t>1241-1-4-0012</t>
  </si>
  <si>
    <t>1241-1-4-0013</t>
  </si>
  <si>
    <t>1241-1-4-0014</t>
  </si>
  <si>
    <t>1241-1-4-0015</t>
  </si>
  <si>
    <t>1241-1-4-0016</t>
  </si>
  <si>
    <t>1241-1-4-0017</t>
  </si>
  <si>
    <t>1241-1-4-0018</t>
  </si>
  <si>
    <t>1241-1-4-0019</t>
  </si>
  <si>
    <t>1241-1-4-0020</t>
  </si>
  <si>
    <t>1241-1-4-0021</t>
  </si>
  <si>
    <t>1241-1-4-0022</t>
  </si>
  <si>
    <t>1241-1-4-0023</t>
  </si>
  <si>
    <t>1241-1-4-0024</t>
  </si>
  <si>
    <t>1241-1-1-0025</t>
  </si>
  <si>
    <t>1241-1-1-0026</t>
  </si>
  <si>
    <t>1241-1-1-0027</t>
  </si>
  <si>
    <t>1241-1-1-0028</t>
  </si>
  <si>
    <t>1241-1-1-0029</t>
  </si>
  <si>
    <t>1241-1-1-0030</t>
  </si>
  <si>
    <t>1241-1-1-0031</t>
  </si>
  <si>
    <t>1241-1-1-0032</t>
  </si>
  <si>
    <t>1241-1-1-0033</t>
  </si>
  <si>
    <t>1241-1-1-0034</t>
  </si>
  <si>
    <t>1241-1-1-0035</t>
  </si>
  <si>
    <t>1241-1-1-0036</t>
  </si>
  <si>
    <t>1241-1-1-0037</t>
  </si>
  <si>
    <t>1241-1-1-0039</t>
  </si>
  <si>
    <t>1241-1-1-0110</t>
  </si>
  <si>
    <t>ESCULTURA METÁLICA ENVEJECIDO</t>
  </si>
  <si>
    <t>CUADRO ABSTRACTO 95 X 1.30</t>
  </si>
  <si>
    <t>CUADRO ABSTRACTO 65 X 1.80</t>
  </si>
  <si>
    <t>CUADRO FÓSIL CHOCOLATE</t>
  </si>
  <si>
    <t>CUADRO ABSTRACTO 2.10 X 1.70</t>
  </si>
  <si>
    <t>ESCRITORIO DE FORMÁICA</t>
  </si>
  <si>
    <t>ESCRITORIO CURVO 4 MTS</t>
  </si>
  <si>
    <t>ESCRITORIO CURVO 3.20 MTS</t>
  </si>
  <si>
    <t>MESA EZEQUIEL CHOCOLATE</t>
  </si>
  <si>
    <t>MUEBLE MADERA COLOR CHOCTE.</t>
  </si>
  <si>
    <t>ESCRITORIO BASES MADERA</t>
  </si>
  <si>
    <t>MESA CUBIERTA DE CRISTAL</t>
  </si>
  <si>
    <t>SOFÁ MODELO CONTINENTAL</t>
  </si>
  <si>
    <t>MESA CENTRO MADERA Y MÁRMOL</t>
  </si>
  <si>
    <t>LIBRERO CON REPISAS 4.15 X 220</t>
  </si>
  <si>
    <t>MESA MADERA CUBIERTA C/CRISTAL</t>
  </si>
  <si>
    <t>MESA DE CENTRO CRISTAL</t>
  </si>
  <si>
    <t>ESCRITORIO DE MADERA 2.10 X 90</t>
  </si>
  <si>
    <t>MESA DE MADERA CANTO BOLEADO</t>
  </si>
  <si>
    <t>PERSIANA ENROLLABLE NATTE M.</t>
  </si>
  <si>
    <t xml:space="preserve">SILLON BARNIZADO </t>
  </si>
  <si>
    <t>SOFÁ AZKUE</t>
  </si>
  <si>
    <t>MUEBLE TIPO LIBRERO CON 6 CAJONES</t>
  </si>
  <si>
    <t>MUEBLE T/ARCHIBERO</t>
  </si>
  <si>
    <t>MUEBLE 2.50 X 2.60 X .40</t>
  </si>
  <si>
    <t>LAMBRIN DE MADERA</t>
  </si>
  <si>
    <t>ESCRITORIO MADERA C/ CAJONES</t>
  </si>
  <si>
    <t>MUEBLE DIVISORIO C/ENTREPAÑOS</t>
  </si>
  <si>
    <t>LIBRERO C/ DIVISIONES Y ENTREPAÑOS</t>
  </si>
  <si>
    <t>PERSIANA ENROLLABLE NATTE MINK</t>
  </si>
  <si>
    <t>CAJONERA COLOR CHOCOLATE 3 C.</t>
  </si>
  <si>
    <t>MUEBLE DE MADERA P/BASTIDOR 8 C.</t>
  </si>
  <si>
    <t>CORTINA PHIFER 2.41 X 2.24 MTS</t>
  </si>
  <si>
    <t>MUEBLE DE MADERA 1.40 X 0.60 MTS x 9.30 MTS</t>
  </si>
  <si>
    <t>MUEBLE DE MADERA 8 CAJONES TIPO ARCHIVERO</t>
  </si>
  <si>
    <t>PERSIANA ENROLLABLE BLACK-OUT BLANCA</t>
  </si>
  <si>
    <t>MUEBLE TIPO ARCHIVERO C/8 PTAS.</t>
  </si>
  <si>
    <t>1241-1-51107</t>
  </si>
  <si>
    <t>Acumulativa de Muebles de Oficina y Estantería</t>
  </si>
  <si>
    <t>SILLA EJECUTIVA CHICAGO</t>
  </si>
  <si>
    <t>ARCHIVERO CHERRY</t>
  </si>
  <si>
    <t>SILLA EJECUTIVA BEBERLY HILLS</t>
  </si>
  <si>
    <t>SILLA SECRETARIAL DIRECTION</t>
  </si>
  <si>
    <t>ESCRITORIO CHERRY</t>
  </si>
  <si>
    <t>2 Platos de seràmica Grande O plata</t>
  </si>
  <si>
    <t>Velero Decorativo Aluminio CH 27636</t>
  </si>
  <si>
    <t>Base de Cristal Embudo Transp DM85</t>
  </si>
  <si>
    <t>SILLA EJECUTIVA CAMEL</t>
  </si>
  <si>
    <t>SILLA EJECUTVA RECLINABLE</t>
  </si>
  <si>
    <t>PERSIANAS ENRROLLABLES</t>
  </si>
  <si>
    <t xml:space="preserve">ARCHIVERO EJECUTIVO POWER 3 CAJONES CON RUEDAS </t>
  </si>
  <si>
    <t xml:space="preserve">SILLA EJECUTIVA CHOCOLATE </t>
  </si>
  <si>
    <t>SILLA EJECUTIVA PESPUNTE</t>
  </si>
  <si>
    <t xml:space="preserve">SILLA SECRETARIAL TOWER </t>
  </si>
  <si>
    <t>SILLA EJECUTIVA PIEL COLOR NEGRO PROF.</t>
  </si>
  <si>
    <t>SILLA EJECUTIVA RECLINABLE</t>
  </si>
  <si>
    <t xml:space="preserve">GABINETE METALICO ELECTRICO </t>
  </si>
  <si>
    <t>SILLA SPORT ERGO CAMEL/BCO</t>
  </si>
  <si>
    <t xml:space="preserve">SILLA EJECUTIVA PIEL ROMA COLOR GRIS OSCURO </t>
  </si>
  <si>
    <t>SILLON EJECUTIVO</t>
  </si>
  <si>
    <t>SILLA EJECUTIVA COLOR CHOCOLATE</t>
  </si>
  <si>
    <t>ESCRITORIO</t>
  </si>
  <si>
    <t>SILLON EJECUTIVO PIEL  COLOR NEGRO</t>
  </si>
  <si>
    <t>1241-3</t>
  </si>
  <si>
    <t>1241-3-2</t>
  </si>
  <si>
    <t>Equipo de Cómputo y de Tecnologías de la Información</t>
  </si>
  <si>
    <t>Valor Revaluado de Equipo de Cómputo y Tecnología de la Información</t>
  </si>
  <si>
    <t>1241-3-2-0002</t>
  </si>
  <si>
    <t>1241-3-2-0006</t>
  </si>
  <si>
    <t>1241-3-2-0007</t>
  </si>
  <si>
    <t>1241-3-2-0027</t>
  </si>
  <si>
    <t>1241-3-2-0034</t>
  </si>
  <si>
    <t>1241-3-2-0035</t>
  </si>
  <si>
    <t>1241-3-2-0039</t>
  </si>
  <si>
    <t>1241-3-2-0051</t>
  </si>
  <si>
    <t>1241-3-2-0059</t>
  </si>
  <si>
    <t>1241-3-1-0060</t>
  </si>
  <si>
    <t>1241-3-1-0061</t>
  </si>
  <si>
    <t>1241-3-1-0062</t>
  </si>
  <si>
    <t>1241-3-1-0063</t>
  </si>
  <si>
    <t>1241-3-1-0064</t>
  </si>
  <si>
    <t>1241-3-1-0066</t>
  </si>
  <si>
    <t>1241-3-1-0067</t>
  </si>
  <si>
    <t>1241-3-2-0068</t>
  </si>
  <si>
    <t>1241-3-20069</t>
  </si>
  <si>
    <t>1241-3-2-0070</t>
  </si>
  <si>
    <t>1241-3-2-0071</t>
  </si>
  <si>
    <t>1241-3-2-0072</t>
  </si>
  <si>
    <t>1241-3-2-0073</t>
  </si>
  <si>
    <t>1241-3-2-0074</t>
  </si>
  <si>
    <t>COMPUTADORA</t>
  </si>
  <si>
    <t xml:space="preserve">COMPUTADORA </t>
  </si>
  <si>
    <t>COMPUTADORA PORTÁTIL</t>
  </si>
  <si>
    <t>TOUGHBOOK</t>
  </si>
  <si>
    <t>LAPTOP TOSHIBA</t>
  </si>
  <si>
    <t>FIREWALL D-LINK C/GESTIÓN UNIFICADA</t>
  </si>
  <si>
    <t>HP PAVILION 23-833 0LA</t>
  </si>
  <si>
    <t>LAP TOP DELL INSPIRON 14 I34H</t>
  </si>
  <si>
    <t xml:space="preserve"> COMPUTADORA PC DE ESCRITORIO</t>
  </si>
  <si>
    <t>MULTIFUNCIONAL BROTHER L COLOR INAL D</t>
  </si>
  <si>
    <t>PC AMD A6 6400K CON T.VIDEO GIGABYTE GT730</t>
  </si>
  <si>
    <t>PC AMD A6 6400K CON RANDEON HD 8470D</t>
  </si>
  <si>
    <t>PC INTEL G3240 HD INTEL</t>
  </si>
  <si>
    <t>DESTOPDELL IMSPIRON 223265</t>
  </si>
  <si>
    <t>LAPTOP LENOVO 500-15</t>
  </si>
  <si>
    <t>PC EMSAMBLADA INTEL CORE 17</t>
  </si>
  <si>
    <t>Pintura al Oleo 1.20x1.49</t>
  </si>
  <si>
    <t>PC ENSAMBLADA ATHLON II X 2 270 8GB</t>
  </si>
  <si>
    <t>1241-3-51504</t>
  </si>
  <si>
    <t>Acumulativa de Equipo de Cómputo</t>
  </si>
  <si>
    <t>COMPUTADORA OPTIPLEX 790 INTEL  CORE I5 4400</t>
  </si>
  <si>
    <t>COMPUTADORA DELL OPTIPLEX CORE I7, 32GB RAM, 1TB HDD, 120 GB SSD, UNIDAD LECTORA DE DVDS.</t>
  </si>
  <si>
    <t xml:space="preserve">MONITOR  LED FULL HD </t>
  </si>
  <si>
    <t>PLOTTER SURECOLOR INJECCIÓN PRINT SC-T3170 24"</t>
  </si>
  <si>
    <t>PC ENSAMBLADA TARJETA MADRE GIGABYTE Z390, PROCESADOR INTEL CORE I7, RAM ADATA DDR4 16GB, DISCO ESTADO SÓLIDO KINGSTON 480GB, DISCO DURO SATA 1TB, GABINETE BALAM RUSH – SPECTRUM, FUENTE PODER BALAM RUSH 850 W, TARJETA GRÁFICA AMD RADEON WX 3200 4GB.</t>
  </si>
  <si>
    <t xml:space="preserve">IMPRESORA MULTIFUNCIONAL </t>
  </si>
  <si>
    <t xml:space="preserve">MULTIFUNCIONAL </t>
  </si>
  <si>
    <t xml:space="preserve">CAMARA WEB CON TRIPIE </t>
  </si>
  <si>
    <t xml:space="preserve">DISCO EXTERNO DE 4 TB. </t>
  </si>
  <si>
    <t>LAPTOP</t>
  </si>
  <si>
    <t>NO BREAK CYBER</t>
  </si>
  <si>
    <t>DESKTOP LENOVO</t>
  </si>
  <si>
    <t>DESKTOP LENOVO A340-24IWL</t>
  </si>
  <si>
    <t>DISCO DURO ADATA 2TB 2TU31NG</t>
  </si>
  <si>
    <t>LAPTOP HACER 36F C13 8GB 512 SD</t>
  </si>
  <si>
    <t>DISCO DURO SEAGATE 8TB STEB80</t>
  </si>
  <si>
    <t>1241-9</t>
  </si>
  <si>
    <t>1241-9-1</t>
  </si>
  <si>
    <t>1241-9-1-0026</t>
  </si>
  <si>
    <t>1241-9-1-0032</t>
  </si>
  <si>
    <t>1241-9-1-0033</t>
  </si>
  <si>
    <t>1241-9-1-0034</t>
  </si>
  <si>
    <t xml:space="preserve">Otros Mobiliarios y Equipos de Administración, </t>
  </si>
  <si>
    <t>Costo Histórico</t>
  </si>
  <si>
    <t>ADMIRAL REFRIGERADOR 7P</t>
  </si>
  <si>
    <t>TRITURADORA EX10</t>
  </si>
  <si>
    <t>RELOJ CHECADOR HUELLA P/100</t>
  </si>
  <si>
    <t>MAQUINA NESPRESSO</t>
  </si>
  <si>
    <t>1241-9-51908</t>
  </si>
  <si>
    <t>1241-9-034</t>
  </si>
  <si>
    <t>1242-1</t>
  </si>
  <si>
    <t>1242-1-2</t>
  </si>
  <si>
    <t>1242-1-2-0005</t>
  </si>
  <si>
    <t>1242-1-2-0006</t>
  </si>
  <si>
    <t>1242-1-1-0011</t>
  </si>
  <si>
    <t>1242-1-52101</t>
  </si>
  <si>
    <t>Valor Revaluado de Otros Mobiliarios y Equipos de Admiistración</t>
  </si>
  <si>
    <t xml:space="preserve">HORNO DE MICROONDAS </t>
  </si>
  <si>
    <t xml:space="preserve"> Mobiliario y Equipo Educacional y Recreativo</t>
  </si>
  <si>
    <t>Equipos y Aparatos Audiovisuales</t>
  </si>
  <si>
    <t>Valor Revaluado Equipos y Aparatos Audiovisuales</t>
  </si>
  <si>
    <t>PANTALLA L.C.D. 40"</t>
  </si>
  <si>
    <t>PANTALLA DE PLASMA 50"</t>
  </si>
  <si>
    <t>VIDEOPROYECTOR</t>
  </si>
  <si>
    <t>Acumulativa de Equipos y Aparatos Audiovisuales</t>
  </si>
  <si>
    <t>LED UN55JS7200FXZ</t>
  </si>
  <si>
    <t>LED UN75JU6500FXZ</t>
  </si>
  <si>
    <r>
      <t xml:space="preserve">BOSE SOUNTOUCH COLOR NEGRO  -  </t>
    </r>
    <r>
      <rPr>
        <b/>
        <sz val="7"/>
        <color indexed="8"/>
        <rFont val="Arial"/>
        <family val="2"/>
      </rPr>
      <t>BOCINA</t>
    </r>
  </si>
  <si>
    <t xml:space="preserve">MICROFONOS INALAMBRICOS CON BASE </t>
  </si>
  <si>
    <t xml:space="preserve">SMART TV 4K UHD  55" </t>
  </si>
  <si>
    <t>Televisión y soporte D. Gral.</t>
  </si>
  <si>
    <t>DJI DRON MAVIC</t>
  </si>
  <si>
    <t xml:space="preserve">1242-3 </t>
  </si>
  <si>
    <t>1242-3-2</t>
  </si>
  <si>
    <t>1242-3-2-0001</t>
  </si>
  <si>
    <t>1242-3-52301</t>
  </si>
  <si>
    <t xml:space="preserve">Cámaras Fotográficas y de Video </t>
  </si>
  <si>
    <t>Valor Revaluado  de Camáras Fotográfica con valor mayor a  $2,000.00</t>
  </si>
  <si>
    <t>CÁMARA FOTOGRÁFICA</t>
  </si>
  <si>
    <t>Acumulativa de Camaras Fotográficas y de Video</t>
  </si>
  <si>
    <t>CÁMARA FOTOGRÁFICA COLOR NEGRO</t>
  </si>
  <si>
    <t xml:space="preserve">CAMARA FOTOGRAFICA DIGITAL COLOR ROJO </t>
  </si>
  <si>
    <t xml:space="preserve">1244-1    </t>
  </si>
  <si>
    <t>1244-1-2</t>
  </si>
  <si>
    <t>1244-1-2-0001</t>
  </si>
  <si>
    <t>1244-1-2-0002</t>
  </si>
  <si>
    <t>1244-1-2-0003</t>
  </si>
  <si>
    <t>1244-1-2-0004</t>
  </si>
  <si>
    <t>1244-1-2-0005</t>
  </si>
  <si>
    <t>1244-1-2-0006</t>
  </si>
  <si>
    <t>TSURU GS I  2007</t>
  </si>
  <si>
    <t>COLORADO 4 X 4 CREW CAB 2007</t>
  </si>
  <si>
    <t>COLORADO 4 X 4 CREW CAB  2008</t>
  </si>
  <si>
    <t>CHEVY  3 PUERTAS  2007</t>
  </si>
  <si>
    <t>FORD FUSION 2010</t>
  </si>
  <si>
    <t>ESTAQUITAS CHASIS NISSAN  2013</t>
  </si>
  <si>
    <t>Equipo de Transporte</t>
  </si>
  <si>
    <t>Valor Revaluado  Equipo de Transporte</t>
  </si>
  <si>
    <t>1244-1-54101</t>
  </si>
  <si>
    <t xml:space="preserve">Acumulativa  Vehiculo y Equipo Terrestre </t>
  </si>
  <si>
    <t xml:space="preserve">Valor revaulado estimado </t>
  </si>
  <si>
    <t>DUSTER 2017</t>
  </si>
  <si>
    <t>JETTA</t>
  </si>
  <si>
    <t>GRAND CHEROKEE LIMITED 4X2 LUJO V8</t>
  </si>
  <si>
    <t>1246-5</t>
  </si>
  <si>
    <t>1246-5-1</t>
  </si>
  <si>
    <t>Maquinaria, Otros Equipos y Herramientas</t>
  </si>
  <si>
    <t>Equipo de Comunicación y Telecomunicación</t>
  </si>
  <si>
    <t>Costo Histórico de Equipo de Comunicación y Telecomunicación</t>
  </si>
  <si>
    <t>1246-5-1-0035</t>
  </si>
  <si>
    <t>1246-5-1-0041</t>
  </si>
  <si>
    <t>APPLE IPHONE 5C 16GB-SPA</t>
  </si>
  <si>
    <t>ROUTER TPLINK 300 MBPS</t>
  </si>
  <si>
    <t>1246-5-2</t>
  </si>
  <si>
    <t>1246-5-2-0003</t>
  </si>
  <si>
    <t>1246-5-1-0005</t>
  </si>
  <si>
    <t>1246-5-2-0008</t>
  </si>
  <si>
    <t>1246-5-1-0009</t>
  </si>
  <si>
    <t>Valor Revaluado de Equipo de Comunicación y Telecomunicación</t>
  </si>
  <si>
    <t>SWICHT 24 PTOS. 100M/1GB</t>
  </si>
  <si>
    <t>CONMUTADOR ANÁLOGO Y DIGITAL</t>
  </si>
  <si>
    <t>GPS MAGELLAN MOBILE MAPPER 6</t>
  </si>
  <si>
    <t>HIPER GA/GB-500 GPS</t>
  </si>
  <si>
    <t>4 extintores</t>
  </si>
  <si>
    <t>1246-5-56501</t>
  </si>
  <si>
    <t>1246-5-56502</t>
  </si>
  <si>
    <t>1246-5-56503</t>
  </si>
  <si>
    <t>1246-5-56504</t>
  </si>
  <si>
    <t>1246-5-56505</t>
  </si>
  <si>
    <t>1246-5-0005</t>
  </si>
  <si>
    <t>Acumulativa de Equipo de Comunicación y Telecomunicación</t>
  </si>
  <si>
    <t>GPS MAP 64s (7 Accesorios)</t>
  </si>
  <si>
    <t xml:space="preserve">CELULAR R1 R8 </t>
  </si>
  <si>
    <t>TELEFONO CELULAR COLOR NEGRO</t>
  </si>
  <si>
    <t>CELULAR GALAXY A51</t>
  </si>
  <si>
    <t xml:space="preserve"> CELULAR NOKIA LTE PLUS AZUL</t>
  </si>
  <si>
    <t xml:space="preserve">TELEFONO CELULAR </t>
  </si>
  <si>
    <t>SAMSUNG LTE SM-AO37M</t>
  </si>
  <si>
    <t xml:space="preserve">MOTORLA </t>
  </si>
  <si>
    <t xml:space="preserve">1246-6 </t>
  </si>
  <si>
    <t>1246-6-1</t>
  </si>
  <si>
    <t>Equipos de Generación Eléctrica, Aparatos y Accesorios Eléctricos</t>
  </si>
  <si>
    <t>Costo Histórico de Equipos de Generación Eléctrica, Aparatos y Accesorios Eléctricos</t>
  </si>
  <si>
    <t>1246-6-56604</t>
  </si>
  <si>
    <t>Acumulativa,   Aparatos y Accesorios Eléctricos</t>
  </si>
  <si>
    <t>NO BREAK COLOR NEGRO 900 VA.</t>
  </si>
  <si>
    <t>NO BREAK TRIP LITTE UPS  1500M</t>
  </si>
  <si>
    <t>NO BREAK 1040 VA</t>
  </si>
  <si>
    <t>NO BREAK CYBERPOWER OMG900ATLCD</t>
  </si>
  <si>
    <t>NO BREAK CYBERPOWER OM900ATLCD</t>
  </si>
  <si>
    <t>1246-7</t>
  </si>
  <si>
    <t>1246-7-56704</t>
  </si>
  <si>
    <t xml:space="preserve">Herramientas y Máquinas-Herramienta </t>
  </si>
  <si>
    <t>Acumulativa de Herramienta y Máquinas -Herramientas</t>
  </si>
  <si>
    <t>PODADORA DE ALTURA PROF. LOGITUD 270-390 CM</t>
  </si>
  <si>
    <t>SILLA PIEL CAFÉ (REVALUADO)</t>
  </si>
  <si>
    <t>PERSIANA ENROLLABLE DE BLACK-OUT COLOR BLANCA SIN GALERÍA (REVALUADO)</t>
  </si>
  <si>
    <t>1241-3-20075</t>
  </si>
  <si>
    <t>1241-3-20076</t>
  </si>
  <si>
    <t>1241-3-2-0077</t>
  </si>
  <si>
    <t>1241-3-2-0078</t>
  </si>
  <si>
    <t>1241-3-2-0079</t>
  </si>
  <si>
    <t>DISCODURO ESTEXNO USO RUDO</t>
  </si>
  <si>
    <t>MULTIFUNCIONAL EKCO TAN</t>
  </si>
  <si>
    <t>COMPUTADORA ARMADSA CVON INTEL CORE I5, MONITOR DE 24 PLG</t>
  </si>
  <si>
    <t>PC ENSAMBLADA AMD A6 6400 K , RAM BDR3 8</t>
  </si>
  <si>
    <t>CPU DELL INTEL CORE I5 120G SSD UN TB</t>
  </si>
  <si>
    <t>NOBREAK CIBER POWER OM ATL CD</t>
  </si>
  <si>
    <t>ROUTER TPLINK WIFI 6AX3000</t>
  </si>
  <si>
    <t>BAFLE (BOCINA KAISER)</t>
  </si>
  <si>
    <t>EXTENSION DE USO RUDO</t>
  </si>
  <si>
    <t>PROMOTORA TURISTICA DE GUERRERO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</si>
</sst>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6" fillId="33" borderId="11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55" applyFont="1" applyBorder="1" applyAlignment="1">
      <alignment horizontal="left"/>
      <protection/>
    </xf>
    <xf numFmtId="0" fontId="8" fillId="0" borderId="15" xfId="55" applyFont="1" applyBorder="1" applyAlignment="1">
      <alignment horizontal="left"/>
      <protection/>
    </xf>
    <xf numFmtId="0" fontId="8" fillId="0" borderId="16" xfId="55" applyFont="1" applyBorder="1" applyAlignment="1">
      <alignment horizontal="left"/>
      <protection/>
    </xf>
    <xf numFmtId="0" fontId="8" fillId="0" borderId="17" xfId="55" applyFont="1" applyBorder="1">
      <alignment/>
      <protection/>
    </xf>
    <xf numFmtId="4" fontId="9" fillId="0" borderId="18" xfId="55" applyNumberFormat="1" applyFont="1" applyBorder="1">
      <alignment/>
      <protection/>
    </xf>
    <xf numFmtId="0" fontId="8" fillId="0" borderId="0" xfId="55" applyFont="1">
      <alignment/>
      <protection/>
    </xf>
    <xf numFmtId="0" fontId="8" fillId="0" borderId="19" xfId="55" applyFont="1" applyBorder="1">
      <alignment/>
      <protection/>
    </xf>
    <xf numFmtId="4" fontId="9" fillId="0" borderId="20" xfId="55" applyNumberFormat="1" applyFont="1" applyBorder="1">
      <alignment/>
      <protection/>
    </xf>
    <xf numFmtId="0" fontId="5" fillId="33" borderId="18" xfId="0" applyNumberFormat="1" applyFont="1" applyFill="1" applyBorder="1" applyAlignment="1" applyProtection="1">
      <alignment vertical="top"/>
      <protection locked="0"/>
    </xf>
    <xf numFmtId="0" fontId="5" fillId="33" borderId="21" xfId="0" applyNumberFormat="1" applyFont="1" applyFill="1" applyBorder="1" applyAlignment="1" applyProtection="1">
      <alignment vertical="top"/>
      <protection locked="0"/>
    </xf>
    <xf numFmtId="0" fontId="5" fillId="33" borderId="20" xfId="0" applyNumberFormat="1" applyFont="1" applyFill="1" applyBorder="1" applyAlignment="1" applyProtection="1">
      <alignment vertical="top"/>
      <protection locked="0"/>
    </xf>
    <xf numFmtId="4" fontId="9" fillId="0" borderId="22" xfId="55" applyNumberFormat="1" applyFont="1" applyBorder="1">
      <alignment/>
      <protection/>
    </xf>
    <xf numFmtId="4" fontId="9" fillId="0" borderId="23" xfId="55" applyNumberFormat="1" applyFont="1" applyBorder="1">
      <alignment/>
      <protection/>
    </xf>
    <xf numFmtId="4" fontId="9" fillId="0" borderId="24" xfId="55" applyNumberFormat="1" applyFont="1" applyBorder="1">
      <alignment/>
      <protection/>
    </xf>
    <xf numFmtId="0" fontId="6" fillId="0" borderId="0" xfId="57" applyFont="1" applyAlignment="1">
      <alignment wrapText="1"/>
      <protection/>
    </xf>
    <xf numFmtId="4" fontId="10" fillId="0" borderId="21" xfId="57" applyNumberFormat="1" applyFont="1" applyBorder="1" applyAlignment="1">
      <alignment horizontal="right" wrapText="1"/>
      <protection/>
    </xf>
    <xf numFmtId="0" fontId="8" fillId="0" borderId="25" xfId="55" applyFont="1" applyBorder="1" applyAlignment="1">
      <alignment horizontal="left"/>
      <protection/>
    </xf>
    <xf numFmtId="0" fontId="9" fillId="0" borderId="26" xfId="55" applyFont="1" applyBorder="1">
      <alignment/>
      <protection/>
    </xf>
    <xf numFmtId="4" fontId="9" fillId="0" borderId="27" xfId="55" applyNumberFormat="1" applyFont="1" applyBorder="1">
      <alignment/>
      <protection/>
    </xf>
    <xf numFmtId="0" fontId="5" fillId="33" borderId="27" xfId="0" applyNumberFormat="1" applyFont="1" applyFill="1" applyBorder="1" applyAlignment="1" applyProtection="1">
      <alignment vertical="top"/>
      <protection locked="0"/>
    </xf>
    <xf numFmtId="0" fontId="6" fillId="0" borderId="14" xfId="57" applyFont="1" applyBorder="1" applyAlignment="1">
      <alignment horizontal="left" wrapText="1"/>
      <protection/>
    </xf>
    <xf numFmtId="0" fontId="6" fillId="0" borderId="16" xfId="57" applyFont="1" applyBorder="1" applyAlignment="1">
      <alignment horizontal="left" wrapText="1"/>
      <protection/>
    </xf>
    <xf numFmtId="4" fontId="10" fillId="0" borderId="22" xfId="57" applyNumberFormat="1" applyFont="1" applyBorder="1" applyAlignment="1">
      <alignment horizontal="right" wrapText="1"/>
      <protection/>
    </xf>
    <xf numFmtId="4" fontId="10" fillId="0" borderId="24" xfId="57" applyNumberFormat="1" applyFont="1" applyBorder="1" applyAlignment="1">
      <alignment horizontal="right" wrapText="1"/>
      <protection/>
    </xf>
    <xf numFmtId="0" fontId="11" fillId="0" borderId="15" xfId="57" applyFont="1" applyBorder="1" applyAlignment="1">
      <alignment horizontal="left" wrapText="1"/>
      <protection/>
    </xf>
    <xf numFmtId="0" fontId="12" fillId="0" borderId="15" xfId="57" applyFont="1" applyBorder="1" applyAlignment="1">
      <alignment horizontal="left" wrapText="1"/>
      <protection/>
    </xf>
    <xf numFmtId="0" fontId="11" fillId="0" borderId="0" xfId="57" applyFont="1" applyAlignment="1">
      <alignment wrapText="1"/>
      <protection/>
    </xf>
    <xf numFmtId="0" fontId="11" fillId="0" borderId="14" xfId="57" applyFont="1" applyBorder="1" applyAlignment="1">
      <alignment horizontal="left" wrapText="1"/>
      <protection/>
    </xf>
    <xf numFmtId="0" fontId="11" fillId="0" borderId="16" xfId="57" applyFont="1" applyBorder="1" applyAlignment="1">
      <alignment horizontal="left" wrapText="1"/>
      <protection/>
    </xf>
    <xf numFmtId="0" fontId="11" fillId="0" borderId="22" xfId="57" applyFont="1" applyBorder="1" applyAlignment="1">
      <alignment wrapText="1"/>
      <protection/>
    </xf>
    <xf numFmtId="0" fontId="11" fillId="0" borderId="23" xfId="57" applyFont="1" applyBorder="1" applyAlignment="1">
      <alignment wrapText="1"/>
      <protection/>
    </xf>
    <xf numFmtId="0" fontId="12" fillId="0" borderId="23" xfId="57" applyFont="1" applyBorder="1" applyAlignment="1">
      <alignment wrapText="1"/>
      <protection/>
    </xf>
    <xf numFmtId="0" fontId="11" fillId="0" borderId="24" xfId="57" applyFont="1" applyBorder="1" applyAlignment="1">
      <alignment wrapText="1"/>
      <protection/>
    </xf>
    <xf numFmtId="4" fontId="10" fillId="0" borderId="23" xfId="57" applyNumberFormat="1" applyFont="1" applyBorder="1" applyAlignment="1">
      <alignment horizontal="right" wrapText="1"/>
      <protection/>
    </xf>
    <xf numFmtId="4" fontId="13" fillId="0" borderId="23" xfId="57" applyNumberFormat="1" applyFont="1" applyBorder="1" applyAlignment="1">
      <alignment horizontal="right" wrapText="1"/>
      <protection/>
    </xf>
    <xf numFmtId="4" fontId="13" fillId="0" borderId="23" xfId="51" applyNumberFormat="1" applyFont="1" applyFill="1" applyBorder="1" applyAlignment="1">
      <alignment/>
    </xf>
    <xf numFmtId="4" fontId="9" fillId="0" borderId="28" xfId="55" applyNumberFormat="1" applyFont="1" applyBorder="1">
      <alignment/>
      <protection/>
    </xf>
    <xf numFmtId="0" fontId="14" fillId="0" borderId="25" xfId="57" applyFont="1" applyBorder="1" applyAlignment="1">
      <alignment horizontal="left" wrapText="1"/>
      <protection/>
    </xf>
    <xf numFmtId="0" fontId="14" fillId="0" borderId="26" xfId="57" applyFont="1" applyBorder="1" applyAlignment="1">
      <alignment wrapText="1"/>
      <protection/>
    </xf>
    <xf numFmtId="4" fontId="13" fillId="0" borderId="21" xfId="57" applyNumberFormat="1" applyFont="1" applyBorder="1">
      <alignment/>
      <protection/>
    </xf>
    <xf numFmtId="4" fontId="13" fillId="0" borderId="21" xfId="57" applyNumberFormat="1" applyFont="1" applyBorder="1" applyAlignment="1">
      <alignment horizontal="right"/>
      <protection/>
    </xf>
    <xf numFmtId="4" fontId="2" fillId="0" borderId="21" xfId="57" applyNumberFormat="1" applyBorder="1" applyAlignment="1">
      <alignment horizontal="right" vertical="center"/>
      <protection/>
    </xf>
    <xf numFmtId="4" fontId="2" fillId="0" borderId="21" xfId="57" applyNumberFormat="1" applyBorder="1" applyAlignment="1">
      <alignment horizontal="right"/>
      <protection/>
    </xf>
    <xf numFmtId="4" fontId="15" fillId="0" borderId="20" xfId="55" applyNumberFormat="1" applyFont="1" applyBorder="1">
      <alignment/>
      <protection/>
    </xf>
    <xf numFmtId="0" fontId="2" fillId="0" borderId="15" xfId="57" applyBorder="1" applyAlignment="1">
      <alignment horizontal="left"/>
      <protection/>
    </xf>
    <xf numFmtId="0" fontId="2" fillId="0" borderId="15" xfId="55" applyBorder="1" applyAlignment="1">
      <alignment horizontal="left"/>
      <protection/>
    </xf>
    <xf numFmtId="0" fontId="2" fillId="0" borderId="0" xfId="57">
      <alignment/>
      <protection/>
    </xf>
    <xf numFmtId="0" fontId="2" fillId="0" borderId="14" xfId="57" applyBorder="1" applyAlignment="1">
      <alignment horizontal="left"/>
      <protection/>
    </xf>
    <xf numFmtId="0" fontId="2" fillId="0" borderId="16" xfId="55" applyBorder="1" applyAlignment="1">
      <alignment horizontal="left"/>
      <protection/>
    </xf>
    <xf numFmtId="0" fontId="12" fillId="0" borderId="22" xfId="57" applyFont="1" applyBorder="1" applyAlignment="1">
      <alignment wrapText="1"/>
      <protection/>
    </xf>
    <xf numFmtId="0" fontId="2" fillId="0" borderId="23" xfId="57" applyBorder="1">
      <alignment/>
      <protection/>
    </xf>
    <xf numFmtId="4" fontId="13" fillId="0" borderId="22" xfId="57" applyNumberFormat="1" applyFont="1" applyBorder="1">
      <alignment/>
      <protection/>
    </xf>
    <xf numFmtId="4" fontId="13" fillId="0" borderId="23" xfId="57" applyNumberFormat="1" applyFont="1" applyBorder="1">
      <alignment/>
      <protection/>
    </xf>
    <xf numFmtId="4" fontId="2" fillId="0" borderId="23" xfId="57" applyNumberFormat="1" applyBorder="1">
      <alignment/>
      <protection/>
    </xf>
    <xf numFmtId="4" fontId="2" fillId="0" borderId="24" xfId="57" applyNumberFormat="1" applyBorder="1">
      <alignment/>
      <protection/>
    </xf>
    <xf numFmtId="4" fontId="14" fillId="0" borderId="28" xfId="57" applyNumberFormat="1" applyFont="1" applyBorder="1" applyAlignment="1">
      <alignment wrapText="1"/>
      <protection/>
    </xf>
    <xf numFmtId="0" fontId="15" fillId="0" borderId="25" xfId="57" applyFont="1" applyBorder="1" applyAlignment="1">
      <alignment horizontal="left"/>
      <protection/>
    </xf>
    <xf numFmtId="0" fontId="12" fillId="0" borderId="23" xfId="57" applyFont="1" applyBorder="1">
      <alignment/>
      <protection/>
    </xf>
    <xf numFmtId="0" fontId="12" fillId="0" borderId="24" xfId="57" applyFont="1" applyBorder="1">
      <alignment/>
      <protection/>
    </xf>
    <xf numFmtId="0" fontId="8" fillId="0" borderId="22" xfId="55" applyFont="1" applyBorder="1">
      <alignment/>
      <protection/>
    </xf>
    <xf numFmtId="0" fontId="8" fillId="0" borderId="24" xfId="55" applyFont="1" applyBorder="1">
      <alignment/>
      <protection/>
    </xf>
    <xf numFmtId="0" fontId="5" fillId="33" borderId="21" xfId="0" applyNumberFormat="1" applyFont="1" applyFill="1" applyBorder="1" applyAlignment="1" applyProtection="1">
      <alignment horizontal="center" vertical="top"/>
      <protection locked="0"/>
    </xf>
    <xf numFmtId="0" fontId="2" fillId="0" borderId="16" xfId="57" applyBorder="1" applyAlignment="1">
      <alignment horizontal="left"/>
      <protection/>
    </xf>
    <xf numFmtId="0" fontId="5" fillId="33" borderId="20" xfId="0" applyNumberFormat="1" applyFont="1" applyFill="1" applyBorder="1" applyAlignment="1" applyProtection="1">
      <alignment horizontal="center" vertical="top"/>
      <protection locked="0"/>
    </xf>
    <xf numFmtId="4" fontId="13" fillId="0" borderId="22" xfId="57" applyNumberFormat="1" applyFont="1" applyBorder="1" applyAlignment="1">
      <alignment horizontal="right"/>
      <protection/>
    </xf>
    <xf numFmtId="4" fontId="13" fillId="0" borderId="23" xfId="57" applyNumberFormat="1" applyFont="1" applyBorder="1" applyAlignment="1">
      <alignment horizontal="right"/>
      <protection/>
    </xf>
    <xf numFmtId="4" fontId="2" fillId="0" borderId="23" xfId="57" applyNumberFormat="1" applyBorder="1" applyAlignment="1">
      <alignment horizontal="right" vertical="center"/>
      <protection/>
    </xf>
    <xf numFmtId="4" fontId="0" fillId="0" borderId="23" xfId="0" applyNumberFormat="1" applyBorder="1" applyAlignment="1">
      <alignment/>
    </xf>
    <xf numFmtId="4" fontId="15" fillId="0" borderId="28" xfId="57" applyNumberFormat="1" applyFont="1" applyBorder="1">
      <alignment/>
      <protection/>
    </xf>
    <xf numFmtId="0" fontId="2" fillId="0" borderId="29" xfId="56" applyBorder="1">
      <alignment/>
      <protection/>
    </xf>
    <xf numFmtId="4" fontId="0" fillId="0" borderId="30" xfId="0" applyNumberFormat="1" applyBorder="1" applyAlignment="1">
      <alignment/>
    </xf>
    <xf numFmtId="0" fontId="9" fillId="0" borderId="14" xfId="55" applyFont="1" applyBorder="1" applyAlignment="1">
      <alignment horizontal="left"/>
      <protection/>
    </xf>
    <xf numFmtId="0" fontId="9" fillId="0" borderId="16" xfId="55" applyFont="1" applyBorder="1" applyAlignment="1">
      <alignment horizontal="left"/>
      <protection/>
    </xf>
    <xf numFmtId="0" fontId="15" fillId="0" borderId="19" xfId="55" applyFont="1" applyBorder="1">
      <alignment/>
      <protection/>
    </xf>
    <xf numFmtId="0" fontId="5" fillId="33" borderId="18" xfId="0" applyNumberFormat="1" applyFont="1" applyFill="1" applyBorder="1" applyAlignment="1" applyProtection="1">
      <alignment horizontal="center" vertical="top"/>
      <protection locked="0"/>
    </xf>
    <xf numFmtId="0" fontId="2" fillId="0" borderId="16" xfId="57" applyBorder="1">
      <alignment/>
      <protection/>
    </xf>
    <xf numFmtId="0" fontId="15" fillId="0" borderId="25" xfId="55" applyFont="1" applyBorder="1" applyAlignment="1">
      <alignment horizontal="left"/>
      <protection/>
    </xf>
    <xf numFmtId="0" fontId="9" fillId="0" borderId="15" xfId="55" applyFont="1" applyBorder="1" applyAlignment="1">
      <alignment horizontal="left"/>
      <protection/>
    </xf>
    <xf numFmtId="0" fontId="9" fillId="0" borderId="25" xfId="57" applyFont="1" applyBorder="1" applyAlignment="1">
      <alignment horizontal="left"/>
      <protection/>
    </xf>
    <xf numFmtId="0" fontId="15" fillId="0" borderId="26" xfId="55" applyFont="1" applyBorder="1">
      <alignment/>
      <protection/>
    </xf>
    <xf numFmtId="0" fontId="9" fillId="0" borderId="17" xfId="55" applyFont="1" applyBorder="1" applyAlignment="1">
      <alignment horizontal="left"/>
      <protection/>
    </xf>
    <xf numFmtId="0" fontId="9" fillId="0" borderId="0" xfId="55" applyFont="1" applyAlignment="1">
      <alignment horizontal="left"/>
      <protection/>
    </xf>
    <xf numFmtId="0" fontId="9" fillId="0" borderId="19" xfId="55" applyFont="1" applyBorder="1" applyAlignment="1">
      <alignment horizontal="left"/>
      <protection/>
    </xf>
    <xf numFmtId="0" fontId="9" fillId="0" borderId="26" xfId="57" applyFont="1" applyBorder="1">
      <alignment/>
      <protection/>
    </xf>
    <xf numFmtId="0" fontId="5" fillId="33" borderId="27" xfId="0" applyNumberFormat="1" applyFont="1" applyFill="1" applyBorder="1" applyAlignment="1" applyProtection="1">
      <alignment horizontal="center" vertical="top"/>
      <protection locked="0"/>
    </xf>
    <xf numFmtId="0" fontId="2" fillId="0" borderId="25" xfId="57" applyBorder="1" applyAlignment="1">
      <alignment horizontal="left"/>
      <protection/>
    </xf>
    <xf numFmtId="0" fontId="2" fillId="0" borderId="14" xfId="57" applyBorder="1">
      <alignment/>
      <protection/>
    </xf>
    <xf numFmtId="0" fontId="2" fillId="0" borderId="15" xfId="57" applyBorder="1">
      <alignment/>
      <protection/>
    </xf>
    <xf numFmtId="0" fontId="15" fillId="0" borderId="16" xfId="55" applyFont="1" applyBorder="1" applyAlignment="1">
      <alignment horizontal="left"/>
      <protection/>
    </xf>
    <xf numFmtId="0" fontId="15" fillId="0" borderId="15" xfId="57" applyFont="1" applyBorder="1" applyAlignment="1">
      <alignment horizontal="left"/>
      <protection/>
    </xf>
    <xf numFmtId="0" fontId="9" fillId="0" borderId="17" xfId="55" applyFont="1" applyBorder="1">
      <alignment/>
      <protection/>
    </xf>
    <xf numFmtId="4" fontId="8" fillId="0" borderId="22" xfId="55" applyNumberFormat="1" applyFont="1" applyBorder="1">
      <alignment/>
      <protection/>
    </xf>
    <xf numFmtId="4" fontId="13" fillId="0" borderId="24" xfId="57" applyNumberFormat="1" applyFont="1" applyBorder="1">
      <alignment/>
      <protection/>
    </xf>
    <xf numFmtId="4" fontId="13" fillId="0" borderId="24" xfId="57" applyNumberFormat="1" applyFont="1" applyBorder="1" applyAlignment="1">
      <alignment horizontal="right"/>
      <protection/>
    </xf>
    <xf numFmtId="0" fontId="2" fillId="0" borderId="24" xfId="57" applyBorder="1">
      <alignment/>
      <protection/>
    </xf>
    <xf numFmtId="0" fontId="9" fillId="0" borderId="19" xfId="55" applyFont="1" applyBorder="1">
      <alignment/>
      <protection/>
    </xf>
    <xf numFmtId="0" fontId="9" fillId="0" borderId="25" xfId="55" applyFont="1" applyBorder="1" applyAlignment="1">
      <alignment horizontal="left"/>
      <protection/>
    </xf>
    <xf numFmtId="0" fontId="15" fillId="0" borderId="14" xfId="55" applyFont="1" applyBorder="1" applyAlignment="1">
      <alignment horizontal="left"/>
      <protection/>
    </xf>
    <xf numFmtId="0" fontId="15" fillId="0" borderId="22" xfId="55" applyFont="1" applyBorder="1">
      <alignment/>
      <protection/>
    </xf>
    <xf numFmtId="4" fontId="2" fillId="0" borderId="22" xfId="55" applyNumberForma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9" fillId="0" borderId="19" xfId="57" applyFont="1" applyBorder="1" applyAlignment="1">
      <alignment horizontal="left"/>
      <protection/>
    </xf>
    <xf numFmtId="0" fontId="12" fillId="0" borderId="14" xfId="57" applyFont="1" applyBorder="1" applyAlignment="1">
      <alignment wrapText="1"/>
      <protection/>
    </xf>
    <xf numFmtId="0" fontId="12" fillId="0" borderId="16" xfId="57" applyFont="1" applyBorder="1" applyAlignment="1">
      <alignment wrapText="1"/>
      <protection/>
    </xf>
    <xf numFmtId="0" fontId="2" fillId="0" borderId="15" xfId="57" applyBorder="1" applyAlignment="1">
      <alignment horizontal="left" wrapText="1"/>
      <protection/>
    </xf>
    <xf numFmtId="0" fontId="18" fillId="0" borderId="15" xfId="57" applyFont="1" applyBorder="1" applyAlignment="1">
      <alignment horizontal="left" wrapText="1"/>
      <protection/>
    </xf>
    <xf numFmtId="0" fontId="18" fillId="0" borderId="16" xfId="57" applyFont="1" applyBorder="1" applyAlignment="1">
      <alignment horizontal="left" wrapText="1"/>
      <protection/>
    </xf>
    <xf numFmtId="0" fontId="19" fillId="0" borderId="25" xfId="57" applyFont="1" applyBorder="1" applyAlignment="1">
      <alignment horizontal="left" wrapText="1"/>
      <protection/>
    </xf>
    <xf numFmtId="0" fontId="2" fillId="0" borderId="22" xfId="57" applyBorder="1">
      <alignment/>
      <protection/>
    </xf>
    <xf numFmtId="0" fontId="16" fillId="0" borderId="23" xfId="57" applyFont="1" applyBorder="1">
      <alignment/>
      <protection/>
    </xf>
    <xf numFmtId="0" fontId="16" fillId="0" borderId="24" xfId="57" applyFont="1" applyBorder="1">
      <alignment/>
      <protection/>
    </xf>
    <xf numFmtId="0" fontId="12" fillId="0" borderId="0" xfId="57" applyFont="1" applyBorder="1">
      <alignment/>
      <protection/>
    </xf>
    <xf numFmtId="4" fontId="2" fillId="0" borderId="0" xfId="57" applyNumberFormat="1" applyBorder="1" applyAlignment="1">
      <alignment horizontal="right" vertical="center"/>
      <protection/>
    </xf>
    <xf numFmtId="4" fontId="2" fillId="0" borderId="23" xfId="57" applyNumberFormat="1" applyBorder="1" applyAlignment="1">
      <alignment horizontal="right"/>
      <protection/>
    </xf>
    <xf numFmtId="4" fontId="2" fillId="0" borderId="31" xfId="57" applyNumberFormat="1" applyBorder="1" applyAlignment="1">
      <alignment horizontal="right" vertical="center"/>
      <protection/>
    </xf>
    <xf numFmtId="0" fontId="4" fillId="33" borderId="20" xfId="0" applyNumberFormat="1" applyFont="1" applyFill="1" applyBorder="1" applyAlignment="1" applyProtection="1">
      <alignment vertical="top"/>
      <protection locked="0"/>
    </xf>
    <xf numFmtId="0" fontId="15" fillId="0" borderId="18" xfId="57" applyFont="1" applyBorder="1">
      <alignment/>
      <protection/>
    </xf>
    <xf numFmtId="0" fontId="2" fillId="0" borderId="21" xfId="57" applyBorder="1">
      <alignment/>
      <protection/>
    </xf>
    <xf numFmtId="0" fontId="12" fillId="0" borderId="21" xfId="57" applyFont="1" applyBorder="1">
      <alignment/>
      <protection/>
    </xf>
    <xf numFmtId="0" fontId="16" fillId="0" borderId="32" xfId="57" applyFont="1" applyBorder="1" applyAlignment="1">
      <alignment horizontal="left" vertical="center" wrapText="1"/>
      <protection/>
    </xf>
    <xf numFmtId="0" fontId="15" fillId="0" borderId="16" xfId="57" applyFont="1" applyBorder="1" applyAlignment="1">
      <alignment horizontal="left"/>
      <protection/>
    </xf>
    <xf numFmtId="0" fontId="4" fillId="33" borderId="18" xfId="0" applyNumberFormat="1" applyFont="1" applyFill="1" applyBorder="1" applyAlignment="1" applyProtection="1">
      <alignment vertical="top"/>
      <protection locked="0"/>
    </xf>
    <xf numFmtId="0" fontId="4" fillId="34" borderId="33" xfId="0" applyNumberFormat="1" applyFont="1" applyFill="1" applyBorder="1" applyAlignment="1" applyProtection="1">
      <alignment horizontal="center" vertical="center"/>
      <protection/>
    </xf>
    <xf numFmtId="0" fontId="2" fillId="0" borderId="23" xfId="55" applyBorder="1">
      <alignment/>
      <protection/>
    </xf>
    <xf numFmtId="0" fontId="2" fillId="0" borderId="0" xfId="57" applyBorder="1" applyAlignment="1">
      <alignment horizontal="left"/>
      <protection/>
    </xf>
    <xf numFmtId="0" fontId="5" fillId="33" borderId="0" xfId="0" applyNumberFormat="1" applyFont="1" applyFill="1" applyBorder="1" applyAlignment="1" applyProtection="1">
      <alignment vertical="top"/>
      <protection locked="0"/>
    </xf>
    <xf numFmtId="4" fontId="2" fillId="0" borderId="0" xfId="57" applyNumberFormat="1" applyBorder="1">
      <alignment/>
      <protection/>
    </xf>
    <xf numFmtId="0" fontId="5" fillId="33" borderId="17" xfId="0" applyNumberFormat="1" applyFont="1" applyFill="1" applyBorder="1" applyAlignment="1" applyProtection="1">
      <alignment vertical="top"/>
      <protection locked="0"/>
    </xf>
    <xf numFmtId="4" fontId="13" fillId="0" borderId="18" xfId="57" applyNumberFormat="1" applyFont="1" applyBorder="1">
      <alignment/>
      <protection/>
    </xf>
    <xf numFmtId="4" fontId="2" fillId="0" borderId="21" xfId="57" applyNumberFormat="1" applyBorder="1">
      <alignment/>
      <protection/>
    </xf>
    <xf numFmtId="0" fontId="15" fillId="0" borderId="24" xfId="57" applyFont="1" applyBorder="1">
      <alignment/>
      <protection/>
    </xf>
    <xf numFmtId="0" fontId="15" fillId="0" borderId="28" xfId="57" applyFont="1" applyBorder="1">
      <alignment/>
      <protection/>
    </xf>
    <xf numFmtId="0" fontId="2" fillId="0" borderId="34" xfId="56" applyBorder="1">
      <alignment/>
      <protection/>
    </xf>
    <xf numFmtId="4" fontId="0" fillId="0" borderId="31" xfId="0" applyNumberFormat="1" applyBorder="1" applyAlignment="1">
      <alignment/>
    </xf>
    <xf numFmtId="0" fontId="2" fillId="0" borderId="15" xfId="56" applyBorder="1">
      <alignment/>
      <protection/>
    </xf>
    <xf numFmtId="0" fontId="16" fillId="0" borderId="0" xfId="57" applyFont="1" applyBorder="1" applyAlignment="1">
      <alignment horizontal="left" vertical="center" wrapText="1"/>
      <protection/>
    </xf>
    <xf numFmtId="0" fontId="15" fillId="0" borderId="0" xfId="55" applyFont="1" applyBorder="1">
      <alignment/>
      <protection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2" fillId="0" borderId="16" xfId="56" applyBorder="1">
      <alignment/>
      <protection/>
    </xf>
    <xf numFmtId="0" fontId="5" fillId="33" borderId="19" xfId="0" applyNumberFormat="1" applyFont="1" applyFill="1" applyBorder="1" applyAlignment="1" applyProtection="1">
      <alignment horizontal="center" vertical="top"/>
      <protection locked="0"/>
    </xf>
    <xf numFmtId="0" fontId="16" fillId="0" borderId="19" xfId="57" applyFont="1" applyBorder="1" applyAlignment="1">
      <alignment horizontal="left" vertical="center" wrapText="1"/>
      <protection/>
    </xf>
    <xf numFmtId="0" fontId="2" fillId="0" borderId="17" xfId="57" applyBorder="1" applyAlignment="1">
      <alignment wrapText="1"/>
      <protection/>
    </xf>
    <xf numFmtId="0" fontId="16" fillId="0" borderId="0" xfId="57" applyFont="1" applyBorder="1" applyAlignment="1">
      <alignment wrapText="1"/>
      <protection/>
    </xf>
    <xf numFmtId="0" fontId="16" fillId="0" borderId="0" xfId="0" applyFont="1" applyBorder="1" applyAlignment="1">
      <alignment horizontal="left" vertical="center" wrapText="1"/>
    </xf>
    <xf numFmtId="0" fontId="16" fillId="0" borderId="35" xfId="57" applyFont="1" applyBorder="1" applyAlignment="1">
      <alignment horizontal="left" vertical="center" wrapText="1"/>
      <protection/>
    </xf>
    <xf numFmtId="0" fontId="16" fillId="0" borderId="36" xfId="57" applyFont="1" applyBorder="1" applyAlignment="1">
      <alignment horizontal="left" vertical="center" wrapText="1"/>
      <protection/>
    </xf>
    <xf numFmtId="4" fontId="0" fillId="0" borderId="24" xfId="0" applyNumberFormat="1" applyBorder="1" applyAlignment="1">
      <alignment/>
    </xf>
    <xf numFmtId="0" fontId="11" fillId="0" borderId="0" xfId="57" applyFont="1" applyBorder="1" applyAlignment="1">
      <alignment horizontal="left" wrapText="1"/>
      <protection/>
    </xf>
    <xf numFmtId="0" fontId="5" fillId="33" borderId="17" xfId="0" applyNumberFormat="1" applyFont="1" applyFill="1" applyBorder="1" applyAlignment="1" applyProtection="1">
      <alignment horizontal="center" vertical="top"/>
      <protection locked="0"/>
    </xf>
    <xf numFmtId="0" fontId="9" fillId="0" borderId="22" xfId="57" applyFont="1" applyBorder="1">
      <alignment/>
      <protection/>
    </xf>
    <xf numFmtId="0" fontId="18" fillId="0" borderId="14" xfId="57" applyFont="1" applyBorder="1" applyAlignment="1">
      <alignment horizontal="left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37" xfId="0" applyNumberFormat="1" applyFont="1" applyFill="1" applyBorder="1" applyAlignment="1" applyProtection="1">
      <alignment horizontal="center" vertical="center"/>
      <protection/>
    </xf>
    <xf numFmtId="0" fontId="4" fillId="34" borderId="33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3" xfId="51"/>
    <cellStyle name="Currency" xfId="52"/>
    <cellStyle name="Currency [0]" xfId="53"/>
    <cellStyle name="Neutral" xfId="54"/>
    <cellStyle name="Normal 15" xfId="55"/>
    <cellStyle name="Normal 2" xfId="56"/>
    <cellStyle name="Normal 2 1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3</xdr:col>
      <xdr:colOff>419100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8981" r="24269" b="17753"/>
        <a:stretch>
          <a:fillRect/>
        </a:stretch>
      </xdr:blipFill>
      <xdr:spPr>
        <a:xfrm>
          <a:off x="190500" y="2000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0</xdr:row>
      <xdr:rowOff>104775</xdr:rowOff>
    </xdr:from>
    <xdr:to>
      <xdr:col>5</xdr:col>
      <xdr:colOff>114300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104775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225</xdr:row>
      <xdr:rowOff>0</xdr:rowOff>
    </xdr:from>
    <xdr:to>
      <xdr:col>11</xdr:col>
      <xdr:colOff>85725</xdr:colOff>
      <xdr:row>232</xdr:row>
      <xdr:rowOff>28575</xdr:rowOff>
    </xdr:to>
    <xdr:grpSp>
      <xdr:nvGrpSpPr>
        <xdr:cNvPr id="3" name="Grupo 8"/>
        <xdr:cNvGrpSpPr>
          <a:grpSpLocks/>
        </xdr:cNvGrpSpPr>
      </xdr:nvGrpSpPr>
      <xdr:grpSpPr>
        <a:xfrm>
          <a:off x="190500" y="43338750"/>
          <a:ext cx="13030200" cy="1362075"/>
          <a:chOff x="9525" y="11268075"/>
          <a:chExt cx="13030200" cy="1362076"/>
        </a:xfrm>
        <a:solidFill>
          <a:srgbClr val="FFFFFF"/>
        </a:solidFill>
      </xdr:grpSpPr>
      <xdr:grpSp>
        <xdr:nvGrpSpPr>
          <xdr:cNvPr id="4" name="Grupo 5"/>
          <xdr:cNvGrpSpPr>
            <a:grpSpLocks/>
          </xdr:cNvGrpSpPr>
        </xdr:nvGrpSpPr>
        <xdr:grpSpPr>
          <a:xfrm>
            <a:off x="9525" y="11268075"/>
            <a:ext cx="9600000" cy="1362076"/>
            <a:chOff x="367940" y="5885159"/>
            <a:chExt cx="7981262" cy="724945"/>
          </a:xfrm>
          <a:solidFill>
            <a:srgbClr val="FFFFFF"/>
          </a:solidFill>
        </xdr:grpSpPr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6100481" y="5890234"/>
              <a:ext cx="2248721" cy="7198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José Luis González de la Vega Otero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Director General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Aprobado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por</a:t>
              </a:r>
            </a:p>
          </xdr:txBody>
        </xdr:sp>
        <xdr:sp>
          <xdr:nvSpPr>
            <xdr:cNvPr id="6" name="Text Box 9"/>
            <xdr:cNvSpPr txBox="1">
              <a:spLocks noChangeArrowheads="1"/>
            </xdr:cNvSpPr>
          </xdr:nvSpPr>
          <xdr:spPr>
            <a:xfrm>
              <a:off x="3131452" y="5885159"/>
              <a:ext cx="1995316" cy="6691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Alexandro Galeana Ruíz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de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Finanzas y  Administración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Revisado por</a:t>
              </a:r>
            </a:p>
          </xdr:txBody>
        </xdr:sp>
        <xdr:sp>
          <xdr:nvSpPr>
            <xdr:cNvPr id="7" name="Text Box 9"/>
            <xdr:cNvSpPr txBox="1">
              <a:spLocks noChangeArrowheads="1"/>
            </xdr:cNvSpPr>
          </xdr:nvSpPr>
          <xdr:spPr>
            <a:xfrm>
              <a:off x="367940" y="5885159"/>
              <a:ext cx="2224777" cy="6741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L.C. José Isabel Reyes Solís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Jefe del Departamento de Contabilidad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Elaborado por </a:t>
              </a:r>
            </a:p>
          </xdr:txBody>
        </xdr:sp>
      </xdr:grpSp>
      <xdr:sp>
        <xdr:nvSpPr>
          <xdr:cNvPr id="8" name="Text Box 9"/>
          <xdr:cNvSpPr txBox="1">
            <a:spLocks noChangeArrowheads="1"/>
          </xdr:cNvSpPr>
        </xdr:nvSpPr>
        <xdr:spPr>
          <a:xfrm>
            <a:off x="10638911" y="11268075"/>
            <a:ext cx="2400814" cy="1257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Carlos Ernesto Delgado Calderón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 Público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4"/>
  <sheetViews>
    <sheetView tabSelected="1" zoomScalePageLayoutView="0" workbookViewId="0" topLeftCell="A1">
      <selection activeCell="C10" sqref="C10"/>
    </sheetView>
  </sheetViews>
  <sheetFormatPr defaultColWidth="2.8515625" defaultRowHeight="0" customHeight="1" zeroHeight="1"/>
  <cols>
    <col min="1" max="1" width="2.8515625" style="0" customWidth="1"/>
    <col min="2" max="2" width="18.8515625" style="0" customWidth="1"/>
    <col min="3" max="3" width="11.421875" style="0" customWidth="1"/>
    <col min="4" max="4" width="83.421875" style="0" customWidth="1"/>
    <col min="5" max="5" width="20.00390625" style="0" customWidth="1"/>
    <col min="6" max="6" width="3.28125" style="0" customWidth="1"/>
    <col min="7" max="16384" width="11.421875" style="0" customWidth="1"/>
  </cols>
  <sheetData>
    <row r="1" spans="2:6" ht="15">
      <c r="B1" s="171" t="s">
        <v>3</v>
      </c>
      <c r="C1" s="171"/>
      <c r="D1" s="171"/>
      <c r="E1" s="171"/>
      <c r="F1" s="171"/>
    </row>
    <row r="2" spans="2:6" ht="15">
      <c r="B2" s="171" t="s">
        <v>5</v>
      </c>
      <c r="C2" s="171"/>
      <c r="D2" s="171"/>
      <c r="E2" s="171"/>
      <c r="F2" s="171"/>
    </row>
    <row r="3" spans="2:6" ht="15">
      <c r="B3" s="171" t="s">
        <v>4</v>
      </c>
      <c r="C3" s="171"/>
      <c r="D3" s="171"/>
      <c r="E3" s="171"/>
      <c r="F3" s="171"/>
    </row>
    <row r="4" spans="2:6" ht="15">
      <c r="B4" s="174" t="s">
        <v>316</v>
      </c>
      <c r="C4" s="174"/>
      <c r="D4" s="174"/>
      <c r="E4" s="174"/>
      <c r="F4" s="174"/>
    </row>
    <row r="5" spans="2:6" s="11" customFormat="1" ht="15">
      <c r="B5" s="7"/>
      <c r="C5" s="8"/>
      <c r="D5" s="9"/>
      <c r="E5" s="9"/>
      <c r="F5" s="10"/>
    </row>
    <row r="6" spans="2:6" ht="15.75" customHeight="1">
      <c r="B6" s="172" t="s">
        <v>0</v>
      </c>
      <c r="C6" s="173"/>
      <c r="D6" s="17" t="s">
        <v>1</v>
      </c>
      <c r="E6" s="141" t="s">
        <v>2</v>
      </c>
      <c r="F6" s="16"/>
    </row>
    <row r="7" spans="2:6" ht="6.75" customHeight="1" thickBot="1">
      <c r="B7" s="1"/>
      <c r="C7" s="2"/>
      <c r="D7" s="2"/>
      <c r="E7" s="2"/>
      <c r="F7" s="3"/>
    </row>
    <row r="8" spans="2:6" ht="15.75">
      <c r="B8" s="18">
        <v>1240</v>
      </c>
      <c r="C8" s="26"/>
      <c r="D8" s="21" t="s">
        <v>8</v>
      </c>
      <c r="E8" s="29">
        <f>E10+E88+E143+E152+E166+E172+E186+E207+E220</f>
        <v>2042039.927</v>
      </c>
      <c r="F8" s="4"/>
    </row>
    <row r="9" spans="2:6" ht="15.75">
      <c r="B9" s="19">
        <v>1241</v>
      </c>
      <c r="C9" s="27"/>
      <c r="D9" s="23" t="s">
        <v>9</v>
      </c>
      <c r="E9" s="30"/>
      <c r="F9" s="4"/>
    </row>
    <row r="10" spans="2:6" ht="15.75">
      <c r="B10" s="19" t="s">
        <v>6</v>
      </c>
      <c r="C10" s="27"/>
      <c r="D10" s="23" t="s">
        <v>10</v>
      </c>
      <c r="E10" s="30">
        <f>+E11+E14+E54</f>
        <v>276639.247</v>
      </c>
      <c r="F10" s="4"/>
    </row>
    <row r="11" spans="2:6" ht="16.5" thickBot="1">
      <c r="B11" s="20" t="s">
        <v>7</v>
      </c>
      <c r="C11" s="28"/>
      <c r="D11" s="24" t="s">
        <v>11</v>
      </c>
      <c r="E11" s="31">
        <f>SUM(E12:E13)</f>
        <v>2</v>
      </c>
      <c r="F11" s="4"/>
    </row>
    <row r="12" spans="2:6" ht="15">
      <c r="B12" s="38" t="s">
        <v>12</v>
      </c>
      <c r="C12" s="26"/>
      <c r="D12" s="32" t="s">
        <v>300</v>
      </c>
      <c r="E12" s="40">
        <v>1</v>
      </c>
      <c r="F12" s="4"/>
    </row>
    <row r="13" spans="2:6" ht="15.75" thickBot="1">
      <c r="B13" s="39" t="s">
        <v>13</v>
      </c>
      <c r="C13" s="28"/>
      <c r="D13" s="32" t="s">
        <v>301</v>
      </c>
      <c r="E13" s="41">
        <v>1</v>
      </c>
      <c r="F13" s="4"/>
    </row>
    <row r="14" spans="2:6" ht="16.5" thickBot="1">
      <c r="B14" s="34" t="s">
        <v>14</v>
      </c>
      <c r="C14" s="37"/>
      <c r="D14" s="35" t="s">
        <v>15</v>
      </c>
      <c r="E14" s="54">
        <f>SUM(E15:E53)</f>
        <v>63</v>
      </c>
      <c r="F14" s="4"/>
    </row>
    <row r="15" spans="2:6" ht="15">
      <c r="B15" s="45" t="s">
        <v>16</v>
      </c>
      <c r="C15" s="26"/>
      <c r="D15" s="47" t="s">
        <v>55</v>
      </c>
      <c r="E15" s="40">
        <v>1</v>
      </c>
      <c r="F15" s="4"/>
    </row>
    <row r="16" spans="2:6" ht="15">
      <c r="B16" s="42" t="s">
        <v>17</v>
      </c>
      <c r="C16" s="27"/>
      <c r="D16" s="48" t="s">
        <v>56</v>
      </c>
      <c r="E16" s="51">
        <v>1</v>
      </c>
      <c r="F16" s="4"/>
    </row>
    <row r="17" spans="2:6" ht="15">
      <c r="B17" s="42" t="s">
        <v>18</v>
      </c>
      <c r="C17" s="27"/>
      <c r="D17" s="48" t="s">
        <v>57</v>
      </c>
      <c r="E17" s="51">
        <v>1</v>
      </c>
      <c r="F17" s="4"/>
    </row>
    <row r="18" spans="2:6" ht="15">
      <c r="B18" s="42" t="s">
        <v>19</v>
      </c>
      <c r="C18" s="27"/>
      <c r="D18" s="48" t="s">
        <v>58</v>
      </c>
      <c r="E18" s="51">
        <v>1</v>
      </c>
      <c r="F18" s="4"/>
    </row>
    <row r="19" spans="2:6" ht="15">
      <c r="B19" s="42" t="s">
        <v>20</v>
      </c>
      <c r="C19" s="27"/>
      <c r="D19" s="48" t="s">
        <v>59</v>
      </c>
      <c r="E19" s="51">
        <v>1</v>
      </c>
      <c r="F19" s="4"/>
    </row>
    <row r="20" spans="2:6" ht="15">
      <c r="B20" s="42" t="s">
        <v>21</v>
      </c>
      <c r="C20" s="27"/>
      <c r="D20" s="48" t="s">
        <v>60</v>
      </c>
      <c r="E20" s="51">
        <v>21</v>
      </c>
      <c r="F20" s="4"/>
    </row>
    <row r="21" spans="2:6" ht="15">
      <c r="B21" s="42" t="s">
        <v>22</v>
      </c>
      <c r="C21" s="27"/>
      <c r="D21" s="48" t="s">
        <v>61</v>
      </c>
      <c r="E21" s="51">
        <v>1</v>
      </c>
      <c r="F21" s="4"/>
    </row>
    <row r="22" spans="2:6" ht="15">
      <c r="B22" s="42" t="s">
        <v>23</v>
      </c>
      <c r="C22" s="27"/>
      <c r="D22" s="48" t="s">
        <v>62</v>
      </c>
      <c r="E22" s="51">
        <v>1</v>
      </c>
      <c r="F22" s="4"/>
    </row>
    <row r="23" spans="2:6" ht="15">
      <c r="B23" s="42" t="s">
        <v>24</v>
      </c>
      <c r="C23" s="27"/>
      <c r="D23" s="48" t="s">
        <v>63</v>
      </c>
      <c r="E23" s="51">
        <v>1</v>
      </c>
      <c r="F23" s="4"/>
    </row>
    <row r="24" spans="2:6" ht="15">
      <c r="B24" s="42" t="s">
        <v>25</v>
      </c>
      <c r="C24" s="27"/>
      <c r="D24" s="48" t="s">
        <v>64</v>
      </c>
      <c r="E24" s="51">
        <v>1</v>
      </c>
      <c r="F24" s="4"/>
    </row>
    <row r="25" spans="2:6" ht="15">
      <c r="B25" s="42" t="s">
        <v>26</v>
      </c>
      <c r="C25" s="27"/>
      <c r="D25" s="48" t="s">
        <v>65</v>
      </c>
      <c r="E25" s="51">
        <v>1</v>
      </c>
      <c r="F25" s="4"/>
    </row>
    <row r="26" spans="2:6" ht="15">
      <c r="B26" s="42" t="s">
        <v>27</v>
      </c>
      <c r="C26" s="27"/>
      <c r="D26" s="48" t="s">
        <v>66</v>
      </c>
      <c r="E26" s="51">
        <v>1</v>
      </c>
      <c r="F26" s="4"/>
    </row>
    <row r="27" spans="2:6" ht="15">
      <c r="B27" s="42" t="s">
        <v>28</v>
      </c>
      <c r="C27" s="27"/>
      <c r="D27" s="48" t="s">
        <v>67</v>
      </c>
      <c r="E27" s="51">
        <v>2</v>
      </c>
      <c r="F27" s="4"/>
    </row>
    <row r="28" spans="2:6" ht="15">
      <c r="B28" s="42" t="s">
        <v>29</v>
      </c>
      <c r="C28" s="27"/>
      <c r="D28" s="48" t="s">
        <v>68</v>
      </c>
      <c r="E28" s="51">
        <v>1</v>
      </c>
      <c r="F28" s="4"/>
    </row>
    <row r="29" spans="2:6" ht="15">
      <c r="B29" s="42" t="s">
        <v>30</v>
      </c>
      <c r="C29" s="27"/>
      <c r="D29" s="48" t="s">
        <v>69</v>
      </c>
      <c r="E29" s="51">
        <v>1</v>
      </c>
      <c r="F29" s="4"/>
    </row>
    <row r="30" spans="2:6" ht="15">
      <c r="B30" s="42" t="s">
        <v>31</v>
      </c>
      <c r="C30" s="27"/>
      <c r="D30" s="48" t="s">
        <v>70</v>
      </c>
      <c r="E30" s="51">
        <v>1</v>
      </c>
      <c r="F30" s="4"/>
    </row>
    <row r="31" spans="2:6" ht="15">
      <c r="B31" s="42" t="s">
        <v>32</v>
      </c>
      <c r="C31" s="27"/>
      <c r="D31" s="48" t="s">
        <v>71</v>
      </c>
      <c r="E31" s="51">
        <v>1</v>
      </c>
      <c r="F31" s="4"/>
    </row>
    <row r="32" spans="2:6" ht="15">
      <c r="B32" s="42" t="s">
        <v>33</v>
      </c>
      <c r="C32" s="27"/>
      <c r="D32" s="48" t="s">
        <v>72</v>
      </c>
      <c r="E32" s="51">
        <v>1</v>
      </c>
      <c r="F32" s="4"/>
    </row>
    <row r="33" spans="2:6" ht="15">
      <c r="B33" s="42" t="s">
        <v>34</v>
      </c>
      <c r="C33" s="27"/>
      <c r="D33" s="48" t="s">
        <v>73</v>
      </c>
      <c r="E33" s="51">
        <v>1</v>
      </c>
      <c r="F33" s="4"/>
    </row>
    <row r="34" spans="2:6" ht="15">
      <c r="B34" s="43" t="s">
        <v>35</v>
      </c>
      <c r="C34" s="27"/>
      <c r="D34" s="49" t="s">
        <v>74</v>
      </c>
      <c r="E34" s="52">
        <v>2</v>
      </c>
      <c r="F34" s="4"/>
    </row>
    <row r="35" spans="2:6" ht="15">
      <c r="B35" s="42" t="s">
        <v>36</v>
      </c>
      <c r="C35" s="27"/>
      <c r="D35" s="48" t="s">
        <v>74</v>
      </c>
      <c r="E35" s="51">
        <v>2</v>
      </c>
      <c r="F35" s="4"/>
    </row>
    <row r="36" spans="2:6" ht="15">
      <c r="B36" s="42" t="s">
        <v>37</v>
      </c>
      <c r="C36" s="27"/>
      <c r="D36" s="48" t="s">
        <v>75</v>
      </c>
      <c r="E36" s="51">
        <v>1</v>
      </c>
      <c r="F36" s="4"/>
    </row>
    <row r="37" spans="2:6" ht="15">
      <c r="B37" s="42" t="s">
        <v>38</v>
      </c>
      <c r="C37" s="27"/>
      <c r="D37" s="48" t="s">
        <v>75</v>
      </c>
      <c r="E37" s="51">
        <v>1</v>
      </c>
      <c r="F37" s="4"/>
    </row>
    <row r="38" spans="2:6" ht="15">
      <c r="B38" s="42" t="s">
        <v>39</v>
      </c>
      <c r="C38" s="27"/>
      <c r="D38" s="48" t="s">
        <v>76</v>
      </c>
      <c r="E38" s="51">
        <v>1</v>
      </c>
      <c r="F38" s="4"/>
    </row>
    <row r="39" spans="2:6" ht="15">
      <c r="B39" s="42" t="s">
        <v>40</v>
      </c>
      <c r="C39" s="27"/>
      <c r="D39" s="48" t="s">
        <v>77</v>
      </c>
      <c r="E39" s="53">
        <v>1</v>
      </c>
      <c r="F39" s="4"/>
    </row>
    <row r="40" spans="2:6" ht="15">
      <c r="B40" s="42" t="s">
        <v>41</v>
      </c>
      <c r="C40" s="27"/>
      <c r="D40" s="48" t="s">
        <v>78</v>
      </c>
      <c r="E40" s="53">
        <v>1</v>
      </c>
      <c r="F40" s="4"/>
    </row>
    <row r="41" spans="2:6" ht="15">
      <c r="B41" s="42" t="s">
        <v>42</v>
      </c>
      <c r="C41" s="27"/>
      <c r="D41" s="48" t="s">
        <v>79</v>
      </c>
      <c r="E41" s="53">
        <v>1</v>
      </c>
      <c r="F41" s="4"/>
    </row>
    <row r="42" spans="2:6" ht="15">
      <c r="B42" s="42" t="s">
        <v>43</v>
      </c>
      <c r="C42" s="27"/>
      <c r="D42" s="48" t="s">
        <v>80</v>
      </c>
      <c r="E42" s="53">
        <v>1</v>
      </c>
      <c r="F42" s="4"/>
    </row>
    <row r="43" spans="2:6" ht="15">
      <c r="B43" s="42" t="s">
        <v>44</v>
      </c>
      <c r="C43" s="27"/>
      <c r="D43" s="48" t="s">
        <v>81</v>
      </c>
      <c r="E43" s="53">
        <v>1</v>
      </c>
      <c r="F43" s="4"/>
    </row>
    <row r="44" spans="2:6" ht="15">
      <c r="B44" s="42" t="s">
        <v>45</v>
      </c>
      <c r="C44" s="27"/>
      <c r="D44" s="48" t="s">
        <v>82</v>
      </c>
      <c r="E44" s="53">
        <v>1</v>
      </c>
      <c r="F44" s="4"/>
    </row>
    <row r="45" spans="2:6" ht="15">
      <c r="B45" s="42" t="s">
        <v>46</v>
      </c>
      <c r="C45" s="27"/>
      <c r="D45" s="48" t="s">
        <v>83</v>
      </c>
      <c r="E45" s="53">
        <v>1</v>
      </c>
      <c r="F45" s="4"/>
    </row>
    <row r="46" spans="2:6" ht="15">
      <c r="B46" s="42" t="s">
        <v>47</v>
      </c>
      <c r="C46" s="27"/>
      <c r="D46" s="48" t="s">
        <v>84</v>
      </c>
      <c r="E46" s="53">
        <v>1</v>
      </c>
      <c r="F46" s="4"/>
    </row>
    <row r="47" spans="2:6" ht="15">
      <c r="B47" s="42" t="s">
        <v>48</v>
      </c>
      <c r="C47" s="27"/>
      <c r="D47" s="48" t="s">
        <v>85</v>
      </c>
      <c r="E47" s="53">
        <v>1</v>
      </c>
      <c r="F47" s="4"/>
    </row>
    <row r="48" spans="2:6" ht="15">
      <c r="B48" s="42" t="s">
        <v>49</v>
      </c>
      <c r="C48" s="27"/>
      <c r="D48" s="48" t="s">
        <v>86</v>
      </c>
      <c r="E48" s="53">
        <v>1</v>
      </c>
      <c r="F48" s="4"/>
    </row>
    <row r="49" spans="2:6" ht="15">
      <c r="B49" s="42" t="s">
        <v>50</v>
      </c>
      <c r="C49" s="27"/>
      <c r="D49" s="48" t="s">
        <v>87</v>
      </c>
      <c r="E49" s="53">
        <v>1</v>
      </c>
      <c r="F49" s="4"/>
    </row>
    <row r="50" spans="2:6" ht="15">
      <c r="B50" s="42" t="s">
        <v>51</v>
      </c>
      <c r="C50" s="27"/>
      <c r="D50" s="48" t="s">
        <v>88</v>
      </c>
      <c r="E50" s="53">
        <v>1</v>
      </c>
      <c r="F50" s="4"/>
    </row>
    <row r="51" spans="2:6" ht="15">
      <c r="B51" s="42" t="s">
        <v>52</v>
      </c>
      <c r="C51" s="27"/>
      <c r="D51" s="48" t="s">
        <v>89</v>
      </c>
      <c r="E51" s="51">
        <v>2</v>
      </c>
      <c r="F51" s="4"/>
    </row>
    <row r="52" spans="2:6" ht="15">
      <c r="B52" s="42" t="s">
        <v>53</v>
      </c>
      <c r="C52" s="27"/>
      <c r="D52" s="48" t="s">
        <v>90</v>
      </c>
      <c r="E52" s="51">
        <v>1</v>
      </c>
      <c r="F52" s="4"/>
    </row>
    <row r="53" spans="2:6" ht="15.75" thickBot="1">
      <c r="B53" s="46" t="s">
        <v>54</v>
      </c>
      <c r="C53" s="28"/>
      <c r="D53" s="50" t="s">
        <v>91</v>
      </c>
      <c r="E53" s="41">
        <v>1</v>
      </c>
      <c r="F53" s="4"/>
    </row>
    <row r="54" spans="2:6" ht="16.5" thickBot="1">
      <c r="B54" s="55" t="s">
        <v>92</v>
      </c>
      <c r="C54" s="37"/>
      <c r="D54" s="56" t="s">
        <v>93</v>
      </c>
      <c r="E54" s="73">
        <f>SUM(E55:E87)</f>
        <v>276574.247</v>
      </c>
      <c r="F54" s="4"/>
    </row>
    <row r="55" spans="2:6" ht="15">
      <c r="B55" s="45" t="s">
        <v>92</v>
      </c>
      <c r="C55" s="26"/>
      <c r="D55" s="67" t="s">
        <v>94</v>
      </c>
      <c r="E55" s="33">
        <v>2789.1</v>
      </c>
      <c r="F55" s="4"/>
    </row>
    <row r="56" spans="2:6" ht="15">
      <c r="B56" s="42" t="s">
        <v>92</v>
      </c>
      <c r="C56" s="27"/>
      <c r="D56" s="49" t="s">
        <v>95</v>
      </c>
      <c r="E56" s="33">
        <v>3699</v>
      </c>
      <c r="F56" s="4"/>
    </row>
    <row r="57" spans="2:6" ht="15">
      <c r="B57" s="42" t="s">
        <v>92</v>
      </c>
      <c r="C57" s="27"/>
      <c r="D57" s="49" t="s">
        <v>96</v>
      </c>
      <c r="E57" s="33">
        <v>6899</v>
      </c>
      <c r="F57" s="4"/>
    </row>
    <row r="58" spans="2:6" ht="15">
      <c r="B58" s="42" t="s">
        <v>92</v>
      </c>
      <c r="C58" s="27"/>
      <c r="D58" s="49" t="s">
        <v>97</v>
      </c>
      <c r="E58" s="33">
        <v>2849</v>
      </c>
      <c r="F58" s="4"/>
    </row>
    <row r="59" spans="2:6" ht="15">
      <c r="B59" s="42" t="s">
        <v>92</v>
      </c>
      <c r="C59" s="27"/>
      <c r="D59" s="49" t="s">
        <v>97</v>
      </c>
      <c r="E59" s="33">
        <v>2849</v>
      </c>
      <c r="F59" s="4"/>
    </row>
    <row r="60" spans="2:6" ht="15">
      <c r="B60" s="42" t="s">
        <v>92</v>
      </c>
      <c r="C60" s="27"/>
      <c r="D60" s="49" t="s">
        <v>98</v>
      </c>
      <c r="E60" s="33">
        <v>8299</v>
      </c>
      <c r="F60" s="4"/>
    </row>
    <row r="61" spans="2:6" ht="15">
      <c r="B61" s="42" t="s">
        <v>92</v>
      </c>
      <c r="C61" s="27"/>
      <c r="D61" s="75" t="s">
        <v>99</v>
      </c>
      <c r="E61" s="57">
        <v>2882</v>
      </c>
      <c r="F61" s="4"/>
    </row>
    <row r="62" spans="2:6" ht="15">
      <c r="B62" s="42" t="s">
        <v>92</v>
      </c>
      <c r="C62" s="27"/>
      <c r="D62" s="75" t="s">
        <v>100</v>
      </c>
      <c r="E62" s="57">
        <v>2853</v>
      </c>
      <c r="F62" s="4"/>
    </row>
    <row r="63" spans="2:6" ht="15">
      <c r="B63" s="42" t="s">
        <v>92</v>
      </c>
      <c r="C63" s="27"/>
      <c r="D63" s="75" t="s">
        <v>101</v>
      </c>
      <c r="E63" s="57">
        <v>2641</v>
      </c>
      <c r="F63" s="4"/>
    </row>
    <row r="64" spans="2:6" ht="15">
      <c r="B64" s="42" t="s">
        <v>92</v>
      </c>
      <c r="C64" s="27"/>
      <c r="D64" s="75" t="s">
        <v>102</v>
      </c>
      <c r="E64" s="57">
        <v>3249</v>
      </c>
      <c r="F64" s="4"/>
    </row>
    <row r="65" spans="2:6" ht="15">
      <c r="B65" s="42" t="s">
        <v>92</v>
      </c>
      <c r="C65" s="27"/>
      <c r="D65" s="75" t="s">
        <v>103</v>
      </c>
      <c r="E65" s="57">
        <v>3279.2</v>
      </c>
      <c r="F65" s="4"/>
    </row>
    <row r="66" spans="2:6" ht="15">
      <c r="B66" s="42" t="s">
        <v>92</v>
      </c>
      <c r="C66" s="27"/>
      <c r="D66" s="75" t="s">
        <v>103</v>
      </c>
      <c r="E66" s="57">
        <v>3279.2</v>
      </c>
      <c r="F66" s="4"/>
    </row>
    <row r="67" spans="2:6" ht="15">
      <c r="B67" s="42" t="s">
        <v>92</v>
      </c>
      <c r="C67" s="27"/>
      <c r="D67" s="75" t="s">
        <v>104</v>
      </c>
      <c r="E67" s="57">
        <v>86958.72</v>
      </c>
      <c r="F67" s="4"/>
    </row>
    <row r="68" spans="2:6" ht="15">
      <c r="B68" s="42" t="s">
        <v>92</v>
      </c>
      <c r="C68" s="27"/>
      <c r="D68" s="48" t="s">
        <v>104</v>
      </c>
      <c r="E68" s="33">
        <v>86958.72</v>
      </c>
      <c r="F68" s="4"/>
    </row>
    <row r="69" spans="2:6" ht="15">
      <c r="B69" s="42" t="s">
        <v>92</v>
      </c>
      <c r="C69" s="27"/>
      <c r="D69" s="75" t="s">
        <v>105</v>
      </c>
      <c r="E69" s="58">
        <v>2199</v>
      </c>
      <c r="F69" s="4"/>
    </row>
    <row r="70" spans="2:6" ht="15">
      <c r="B70" s="42" t="s">
        <v>92</v>
      </c>
      <c r="C70" s="27"/>
      <c r="D70" s="75" t="s">
        <v>106</v>
      </c>
      <c r="E70" s="57">
        <v>2898.999</v>
      </c>
      <c r="F70" s="4"/>
    </row>
    <row r="71" spans="2:6" ht="15">
      <c r="B71" s="42" t="s">
        <v>92</v>
      </c>
      <c r="C71" s="27"/>
      <c r="D71" s="75" t="s">
        <v>106</v>
      </c>
      <c r="E71" s="57">
        <v>2898.999</v>
      </c>
      <c r="F71" s="4"/>
    </row>
    <row r="72" spans="2:6" ht="15">
      <c r="B72" s="42" t="s">
        <v>92</v>
      </c>
      <c r="C72" s="27"/>
      <c r="D72" s="75" t="s">
        <v>107</v>
      </c>
      <c r="E72" s="57">
        <v>3698.999</v>
      </c>
      <c r="F72" s="4"/>
    </row>
    <row r="73" spans="2:6" ht="15">
      <c r="B73" s="42" t="s">
        <v>92</v>
      </c>
      <c r="C73" s="27"/>
      <c r="D73" s="75" t="s">
        <v>106</v>
      </c>
      <c r="E73" s="57">
        <v>3199</v>
      </c>
      <c r="F73" s="4"/>
    </row>
    <row r="74" spans="2:6" ht="15">
      <c r="B74" s="42" t="s">
        <v>92</v>
      </c>
      <c r="C74" s="27"/>
      <c r="D74" s="75" t="s">
        <v>108</v>
      </c>
      <c r="E74" s="58">
        <v>2749</v>
      </c>
      <c r="F74" s="4"/>
    </row>
    <row r="75" spans="2:6" ht="15">
      <c r="B75" s="42" t="s">
        <v>92</v>
      </c>
      <c r="C75" s="27"/>
      <c r="D75" s="75" t="s">
        <v>109</v>
      </c>
      <c r="E75" s="59">
        <v>2999</v>
      </c>
      <c r="F75" s="4"/>
    </row>
    <row r="76" spans="2:6" ht="15">
      <c r="B76" s="42" t="s">
        <v>92</v>
      </c>
      <c r="C76" s="27"/>
      <c r="D76" s="75" t="s">
        <v>110</v>
      </c>
      <c r="E76" s="60">
        <v>4199</v>
      </c>
      <c r="F76" s="4"/>
    </row>
    <row r="77" spans="2:6" ht="15">
      <c r="B77" s="42" t="s">
        <v>92</v>
      </c>
      <c r="C77" s="27"/>
      <c r="D77" s="75" t="s">
        <v>111</v>
      </c>
      <c r="E77" s="60">
        <v>2947.25</v>
      </c>
      <c r="F77" s="4"/>
    </row>
    <row r="78" spans="2:6" ht="15">
      <c r="B78" s="42" t="s">
        <v>92</v>
      </c>
      <c r="C78" s="27"/>
      <c r="D78" s="75" t="s">
        <v>112</v>
      </c>
      <c r="E78" s="60">
        <v>2999</v>
      </c>
      <c r="F78" s="4"/>
    </row>
    <row r="79" spans="2:6" ht="15">
      <c r="B79" s="42" t="s">
        <v>92</v>
      </c>
      <c r="C79" s="27"/>
      <c r="D79" s="75" t="s">
        <v>113</v>
      </c>
      <c r="E79" s="60">
        <v>2999</v>
      </c>
      <c r="F79" s="4"/>
    </row>
    <row r="80" spans="2:6" ht="15">
      <c r="B80" s="42" t="s">
        <v>92</v>
      </c>
      <c r="C80" s="27"/>
      <c r="D80" s="75" t="s">
        <v>114</v>
      </c>
      <c r="E80" s="60">
        <v>2171.52</v>
      </c>
      <c r="F80" s="4"/>
    </row>
    <row r="81" spans="2:6" ht="15">
      <c r="B81" s="42" t="s">
        <v>92</v>
      </c>
      <c r="C81" s="27"/>
      <c r="D81" s="75" t="s">
        <v>114</v>
      </c>
      <c r="E81" s="60">
        <v>2171.52</v>
      </c>
      <c r="F81" s="4"/>
    </row>
    <row r="82" spans="2:6" ht="15">
      <c r="B82" s="42" t="s">
        <v>92</v>
      </c>
      <c r="C82" s="27"/>
      <c r="D82" s="75" t="s">
        <v>114</v>
      </c>
      <c r="E82" s="60">
        <v>2171.52</v>
      </c>
      <c r="F82" s="4"/>
    </row>
    <row r="83" spans="2:6" ht="15">
      <c r="B83" s="42" t="s">
        <v>92</v>
      </c>
      <c r="C83" s="27"/>
      <c r="D83" s="75" t="s">
        <v>114</v>
      </c>
      <c r="E83" s="60">
        <v>2171.52</v>
      </c>
      <c r="F83" s="4"/>
    </row>
    <row r="84" spans="2:6" ht="15">
      <c r="B84" s="42" t="s">
        <v>92</v>
      </c>
      <c r="C84" s="27"/>
      <c r="D84" s="75" t="s">
        <v>115</v>
      </c>
      <c r="E84" s="60">
        <v>4699</v>
      </c>
      <c r="F84" s="4"/>
    </row>
    <row r="85" spans="2:6" ht="15">
      <c r="B85" s="42" t="s">
        <v>92</v>
      </c>
      <c r="C85" s="27"/>
      <c r="D85" s="75" t="s">
        <v>116</v>
      </c>
      <c r="E85" s="60">
        <v>4399</v>
      </c>
      <c r="F85" s="4"/>
    </row>
    <row r="86" spans="2:6" ht="15">
      <c r="B86" s="42" t="s">
        <v>92</v>
      </c>
      <c r="C86" s="27"/>
      <c r="D86" s="75" t="s">
        <v>117</v>
      </c>
      <c r="E86" s="60">
        <v>2758.99</v>
      </c>
      <c r="F86" s="4"/>
    </row>
    <row r="87" spans="2:6" ht="15.75" thickBot="1">
      <c r="B87" s="46" t="s">
        <v>92</v>
      </c>
      <c r="C87" s="28"/>
      <c r="D87" s="76" t="s">
        <v>117</v>
      </c>
      <c r="E87" s="60">
        <v>2758.99</v>
      </c>
      <c r="F87" s="4"/>
    </row>
    <row r="88" spans="2:6" ht="15.75">
      <c r="B88" s="18" t="s">
        <v>118</v>
      </c>
      <c r="C88" s="26"/>
      <c r="D88" s="77" t="s">
        <v>120</v>
      </c>
      <c r="E88" s="22">
        <f>SUM(E89+E118)</f>
        <v>216230.35</v>
      </c>
      <c r="F88" s="4"/>
    </row>
    <row r="89" spans="2:6" ht="16.5" thickBot="1">
      <c r="B89" s="20" t="s">
        <v>119</v>
      </c>
      <c r="C89" s="28"/>
      <c r="D89" s="78" t="s">
        <v>121</v>
      </c>
      <c r="E89" s="61">
        <f>SUM(E90:E117)</f>
        <v>37</v>
      </c>
      <c r="F89" s="4"/>
    </row>
    <row r="90" spans="2:6" ht="15">
      <c r="B90" s="65" t="s">
        <v>122</v>
      </c>
      <c r="C90" s="146"/>
      <c r="D90" s="67" t="s">
        <v>145</v>
      </c>
      <c r="E90" s="147">
        <v>1</v>
      </c>
      <c r="F90" s="4"/>
    </row>
    <row r="91" spans="2:6" ht="15">
      <c r="B91" s="62" t="s">
        <v>123</v>
      </c>
      <c r="C91" s="144"/>
      <c r="D91" s="49" t="s">
        <v>146</v>
      </c>
      <c r="E91" s="57">
        <v>1</v>
      </c>
      <c r="F91" s="4"/>
    </row>
    <row r="92" spans="2:6" ht="15">
      <c r="B92" s="62" t="s">
        <v>124</v>
      </c>
      <c r="C92" s="144"/>
      <c r="D92" s="49" t="s">
        <v>147</v>
      </c>
      <c r="E92" s="57">
        <v>1</v>
      </c>
      <c r="F92" s="4"/>
    </row>
    <row r="93" spans="2:6" ht="15">
      <c r="B93" s="62" t="s">
        <v>125</v>
      </c>
      <c r="C93" s="144"/>
      <c r="D93" s="68" t="s">
        <v>145</v>
      </c>
      <c r="E93" s="57">
        <v>1</v>
      </c>
      <c r="F93" s="4"/>
    </row>
    <row r="94" spans="2:6" ht="15">
      <c r="B94" s="62" t="s">
        <v>126</v>
      </c>
      <c r="C94" s="144"/>
      <c r="D94" s="49" t="s">
        <v>146</v>
      </c>
      <c r="E94" s="57">
        <v>1</v>
      </c>
      <c r="F94" s="4"/>
    </row>
    <row r="95" spans="2:6" ht="15">
      <c r="B95" s="62" t="s">
        <v>127</v>
      </c>
      <c r="C95" s="144"/>
      <c r="D95" s="49" t="s">
        <v>145</v>
      </c>
      <c r="E95" s="57">
        <v>1</v>
      </c>
      <c r="F95" s="4"/>
    </row>
    <row r="96" spans="2:6" ht="15">
      <c r="B96" s="62" t="s">
        <v>128</v>
      </c>
      <c r="C96" s="144"/>
      <c r="D96" s="49" t="s">
        <v>148</v>
      </c>
      <c r="E96" s="57">
        <v>1</v>
      </c>
      <c r="F96" s="4"/>
    </row>
    <row r="97" spans="2:6" ht="15">
      <c r="B97" s="62" t="s">
        <v>129</v>
      </c>
      <c r="C97" s="144"/>
      <c r="D97" s="49" t="s">
        <v>149</v>
      </c>
      <c r="E97" s="57">
        <v>1</v>
      </c>
      <c r="F97" s="4"/>
    </row>
    <row r="98" spans="2:6" ht="15">
      <c r="B98" s="62" t="s">
        <v>130</v>
      </c>
      <c r="C98" s="144"/>
      <c r="D98" s="68" t="s">
        <v>150</v>
      </c>
      <c r="E98" s="148">
        <v>1</v>
      </c>
      <c r="F98" s="4"/>
    </row>
    <row r="99" spans="2:6" ht="15">
      <c r="B99" s="62" t="s">
        <v>131</v>
      </c>
      <c r="C99" s="144"/>
      <c r="D99" s="68" t="s">
        <v>151</v>
      </c>
      <c r="E99" s="57">
        <v>1</v>
      </c>
      <c r="F99" s="4"/>
    </row>
    <row r="100" spans="2:6" ht="15">
      <c r="B100" s="62" t="s">
        <v>132</v>
      </c>
      <c r="C100" s="144"/>
      <c r="D100" s="49" t="s">
        <v>151</v>
      </c>
      <c r="E100" s="57">
        <v>1</v>
      </c>
      <c r="F100" s="4"/>
    </row>
    <row r="101" spans="2:6" ht="15">
      <c r="B101" s="62" t="s">
        <v>133</v>
      </c>
      <c r="C101" s="144"/>
      <c r="D101" s="49" t="s">
        <v>152</v>
      </c>
      <c r="E101" s="57">
        <v>1</v>
      </c>
      <c r="F101" s="4"/>
    </row>
    <row r="102" spans="2:6" ht="15">
      <c r="B102" s="62" t="s">
        <v>134</v>
      </c>
      <c r="C102" s="144"/>
      <c r="D102" s="49" t="s">
        <v>153</v>
      </c>
      <c r="E102" s="57">
        <v>1</v>
      </c>
      <c r="F102" s="4"/>
    </row>
    <row r="103" spans="2:6" ht="15">
      <c r="B103" s="62" t="s">
        <v>135</v>
      </c>
      <c r="C103" s="144"/>
      <c r="D103" s="49" t="s">
        <v>154</v>
      </c>
      <c r="E103" s="57">
        <v>1</v>
      </c>
      <c r="F103" s="4"/>
    </row>
    <row r="104" spans="2:6" ht="15">
      <c r="B104" s="62" t="s">
        <v>136</v>
      </c>
      <c r="C104" s="144"/>
      <c r="D104" s="49" t="s">
        <v>155</v>
      </c>
      <c r="E104" s="57">
        <v>1</v>
      </c>
      <c r="F104" s="4"/>
    </row>
    <row r="105" spans="2:6" ht="15">
      <c r="B105" s="62" t="s">
        <v>137</v>
      </c>
      <c r="C105" s="144"/>
      <c r="D105" s="68" t="s">
        <v>156</v>
      </c>
      <c r="E105" s="57">
        <v>1</v>
      </c>
      <c r="F105" s="4"/>
    </row>
    <row r="106" spans="2:6" ht="15">
      <c r="B106" s="62" t="s">
        <v>138</v>
      </c>
      <c r="C106" s="144"/>
      <c r="D106" s="68" t="s">
        <v>157</v>
      </c>
      <c r="E106" s="148">
        <v>1</v>
      </c>
      <c r="F106" s="4"/>
    </row>
    <row r="107" spans="2:6" ht="15">
      <c r="B107" s="62" t="s">
        <v>139</v>
      </c>
      <c r="C107" s="144"/>
      <c r="D107" s="68" t="s">
        <v>158</v>
      </c>
      <c r="E107" s="148">
        <v>1</v>
      </c>
      <c r="F107" s="4"/>
    </row>
    <row r="108" spans="2:6" ht="15">
      <c r="B108" s="62" t="s">
        <v>140</v>
      </c>
      <c r="C108" s="144"/>
      <c r="D108" s="68" t="s">
        <v>159</v>
      </c>
      <c r="E108" s="148">
        <v>1</v>
      </c>
      <c r="F108" s="4"/>
    </row>
    <row r="109" spans="2:6" ht="15">
      <c r="B109" s="62" t="s">
        <v>141</v>
      </c>
      <c r="C109" s="144"/>
      <c r="D109" s="68" t="s">
        <v>160</v>
      </c>
      <c r="E109" s="148">
        <v>1</v>
      </c>
      <c r="F109" s="4"/>
    </row>
    <row r="110" spans="2:6" ht="15">
      <c r="B110" s="62" t="s">
        <v>142</v>
      </c>
      <c r="C110" s="144"/>
      <c r="D110" s="68" t="s">
        <v>161</v>
      </c>
      <c r="E110" s="148">
        <v>1</v>
      </c>
      <c r="F110" s="4"/>
    </row>
    <row r="111" spans="2:6" ht="15">
      <c r="B111" s="62" t="s">
        <v>143</v>
      </c>
      <c r="C111" s="144"/>
      <c r="D111" s="68" t="s">
        <v>161</v>
      </c>
      <c r="E111" s="148">
        <v>1</v>
      </c>
      <c r="F111" s="4"/>
    </row>
    <row r="112" spans="2:6" ht="15">
      <c r="B112" s="63" t="s">
        <v>144</v>
      </c>
      <c r="C112" s="144"/>
      <c r="D112" s="142" t="s">
        <v>162</v>
      </c>
      <c r="E112" s="148">
        <v>10</v>
      </c>
      <c r="F112" s="4"/>
    </row>
    <row r="113" spans="2:6" ht="15">
      <c r="B113" s="143" t="s">
        <v>302</v>
      </c>
      <c r="C113" s="144"/>
      <c r="D113" s="68" t="s">
        <v>307</v>
      </c>
      <c r="E113" s="145">
        <v>1</v>
      </c>
      <c r="F113" s="4"/>
    </row>
    <row r="114" spans="2:6" ht="15">
      <c r="B114" s="143" t="s">
        <v>303</v>
      </c>
      <c r="C114" s="144"/>
      <c r="D114" s="68" t="s">
        <v>308</v>
      </c>
      <c r="E114" s="145">
        <v>1</v>
      </c>
      <c r="F114" s="4"/>
    </row>
    <row r="115" spans="2:6" ht="15">
      <c r="B115" s="143" t="s">
        <v>304</v>
      </c>
      <c r="C115" s="144"/>
      <c r="D115" s="68" t="s">
        <v>309</v>
      </c>
      <c r="E115" s="145">
        <v>1</v>
      </c>
      <c r="F115" s="4"/>
    </row>
    <row r="116" spans="2:6" ht="15">
      <c r="B116" s="143" t="s">
        <v>305</v>
      </c>
      <c r="C116" s="144"/>
      <c r="D116" s="68" t="s">
        <v>311</v>
      </c>
      <c r="E116" s="145">
        <v>1</v>
      </c>
      <c r="F116" s="4"/>
    </row>
    <row r="117" spans="2:6" ht="15.75" thickBot="1">
      <c r="B117" s="143" t="s">
        <v>306</v>
      </c>
      <c r="C117" s="144"/>
      <c r="D117" s="68" t="s">
        <v>310</v>
      </c>
      <c r="E117" s="145">
        <v>1</v>
      </c>
      <c r="F117" s="4"/>
    </row>
    <row r="118" spans="2:6" ht="15.75" thickBot="1">
      <c r="B118" s="74" t="s">
        <v>163</v>
      </c>
      <c r="C118" s="37"/>
      <c r="D118" s="150" t="s">
        <v>164</v>
      </c>
      <c r="E118" s="86">
        <f>SUM(E119:E142)</f>
        <v>216193.35</v>
      </c>
      <c r="F118" s="4"/>
    </row>
    <row r="119" spans="2:6" ht="15">
      <c r="B119" s="65" t="s">
        <v>163</v>
      </c>
      <c r="C119" s="26"/>
      <c r="D119" s="160" t="s">
        <v>165</v>
      </c>
      <c r="E119" s="82">
        <v>9588</v>
      </c>
      <c r="F119" s="4"/>
    </row>
    <row r="120" spans="2:6" ht="15">
      <c r="B120" s="62" t="s">
        <v>163</v>
      </c>
      <c r="C120" s="27"/>
      <c r="D120" s="161" t="s">
        <v>166</v>
      </c>
      <c r="E120" s="84">
        <v>16600</v>
      </c>
      <c r="F120" s="4"/>
    </row>
    <row r="121" spans="2:6" ht="15">
      <c r="B121" s="62" t="s">
        <v>163</v>
      </c>
      <c r="C121" s="27"/>
      <c r="D121" s="161" t="s">
        <v>167</v>
      </c>
      <c r="E121" s="84">
        <v>2945</v>
      </c>
      <c r="F121" s="4"/>
    </row>
    <row r="122" spans="2:6" ht="15">
      <c r="B122" s="62" t="s">
        <v>163</v>
      </c>
      <c r="C122" s="27"/>
      <c r="D122" s="161" t="s">
        <v>168</v>
      </c>
      <c r="E122" s="84">
        <v>16688</v>
      </c>
      <c r="F122" s="4"/>
    </row>
    <row r="123" spans="2:6" ht="15">
      <c r="B123" s="62" t="s">
        <v>163</v>
      </c>
      <c r="C123" s="27"/>
      <c r="D123" s="161" t="s">
        <v>166</v>
      </c>
      <c r="E123" s="84">
        <v>21998</v>
      </c>
      <c r="F123" s="4"/>
    </row>
    <row r="124" spans="2:6" ht="27">
      <c r="B124" s="62" t="s">
        <v>163</v>
      </c>
      <c r="C124" s="79"/>
      <c r="D124" s="162" t="s">
        <v>169</v>
      </c>
      <c r="E124" s="84">
        <v>30650.44</v>
      </c>
      <c r="F124" s="4"/>
    </row>
    <row r="125" spans="2:6" ht="15">
      <c r="B125" s="62" t="s">
        <v>163</v>
      </c>
      <c r="C125" s="79"/>
      <c r="D125" s="161" t="s">
        <v>170</v>
      </c>
      <c r="E125" s="84">
        <v>4499</v>
      </c>
      <c r="F125" s="4"/>
    </row>
    <row r="126" spans="2:6" ht="15">
      <c r="B126" s="62" t="s">
        <v>163</v>
      </c>
      <c r="C126" s="79"/>
      <c r="D126" s="161" t="s">
        <v>171</v>
      </c>
      <c r="E126" s="84">
        <v>4399</v>
      </c>
      <c r="F126" s="4"/>
    </row>
    <row r="127" spans="2:6" ht="15">
      <c r="B127" s="62" t="s">
        <v>163</v>
      </c>
      <c r="C127" s="79"/>
      <c r="D127" s="154" t="s">
        <v>172</v>
      </c>
      <c r="E127" s="85">
        <v>2399</v>
      </c>
      <c r="F127" s="4"/>
    </row>
    <row r="128" spans="2:6" ht="15">
      <c r="B128" s="62" t="s">
        <v>163</v>
      </c>
      <c r="C128" s="79"/>
      <c r="D128" s="154" t="s">
        <v>173</v>
      </c>
      <c r="E128" s="85">
        <v>2863.38</v>
      </c>
      <c r="F128" s="4"/>
    </row>
    <row r="129" spans="2:6" ht="15">
      <c r="B129" s="62" t="s">
        <v>163</v>
      </c>
      <c r="C129" s="79"/>
      <c r="D129" s="154" t="s">
        <v>171</v>
      </c>
      <c r="E129" s="85">
        <v>4679</v>
      </c>
      <c r="F129" s="4"/>
    </row>
    <row r="130" spans="2:6" ht="15">
      <c r="B130" s="62" t="s">
        <v>163</v>
      </c>
      <c r="C130" s="79"/>
      <c r="D130" s="154" t="s">
        <v>174</v>
      </c>
      <c r="E130" s="85">
        <v>15995.03</v>
      </c>
      <c r="F130" s="4"/>
    </row>
    <row r="131" spans="2:6" ht="15">
      <c r="B131" s="62" t="s">
        <v>163</v>
      </c>
      <c r="C131" s="79"/>
      <c r="D131" s="154" t="s">
        <v>173</v>
      </c>
      <c r="E131" s="85">
        <v>2924.25</v>
      </c>
      <c r="F131" s="4"/>
    </row>
    <row r="132" spans="2:6" ht="15">
      <c r="B132" s="62" t="s">
        <v>163</v>
      </c>
      <c r="C132" s="79"/>
      <c r="D132" s="154" t="s">
        <v>173</v>
      </c>
      <c r="E132" s="85">
        <v>2924.25</v>
      </c>
      <c r="F132" s="4"/>
    </row>
    <row r="133" spans="2:6" ht="15">
      <c r="B133" s="62" t="s">
        <v>163</v>
      </c>
      <c r="C133" s="79"/>
      <c r="D133" s="154" t="s">
        <v>176</v>
      </c>
      <c r="E133" s="85">
        <v>12599.3</v>
      </c>
      <c r="F133" s="4"/>
    </row>
    <row r="134" spans="2:6" ht="15">
      <c r="B134" s="62" t="s">
        <v>163</v>
      </c>
      <c r="C134" s="79"/>
      <c r="D134" s="154" t="s">
        <v>176</v>
      </c>
      <c r="E134" s="85">
        <v>12599.3</v>
      </c>
      <c r="F134" s="4"/>
    </row>
    <row r="135" spans="2:6" ht="15">
      <c r="B135" s="87" t="s">
        <v>163</v>
      </c>
      <c r="C135" s="79"/>
      <c r="D135" s="163" t="s">
        <v>177</v>
      </c>
      <c r="E135" s="88">
        <v>14399.2</v>
      </c>
      <c r="F135" s="4"/>
    </row>
    <row r="136" spans="2:6" ht="15">
      <c r="B136" s="87" t="s">
        <v>163</v>
      </c>
      <c r="C136" s="79"/>
      <c r="D136" s="163" t="s">
        <v>177</v>
      </c>
      <c r="E136" s="88">
        <v>14399.2</v>
      </c>
      <c r="F136" s="4"/>
    </row>
    <row r="137" spans="2:6" ht="15">
      <c r="B137" s="87" t="s">
        <v>163</v>
      </c>
      <c r="C137" s="79"/>
      <c r="D137" s="163" t="s">
        <v>178</v>
      </c>
      <c r="E137" s="88">
        <v>2299</v>
      </c>
      <c r="F137" s="4"/>
    </row>
    <row r="138" spans="2:6" ht="15">
      <c r="B138" s="87" t="s">
        <v>163</v>
      </c>
      <c r="C138" s="79"/>
      <c r="D138" s="163" t="s">
        <v>178</v>
      </c>
      <c r="E138" s="88">
        <v>2299</v>
      </c>
      <c r="F138" s="4"/>
    </row>
    <row r="139" spans="2:6" ht="15">
      <c r="B139" s="87" t="s">
        <v>163</v>
      </c>
      <c r="C139" s="79"/>
      <c r="D139" s="163" t="s">
        <v>179</v>
      </c>
      <c r="E139" s="88">
        <v>7999</v>
      </c>
      <c r="F139" s="4"/>
    </row>
    <row r="140" spans="2:6" ht="15">
      <c r="B140" s="151" t="s">
        <v>163</v>
      </c>
      <c r="C140" s="79"/>
      <c r="D140" s="164" t="s">
        <v>180</v>
      </c>
      <c r="E140" s="152">
        <v>4899</v>
      </c>
      <c r="F140" s="4"/>
    </row>
    <row r="141" spans="2:6" ht="15">
      <c r="B141" s="153"/>
      <c r="C141" s="79"/>
      <c r="D141" s="154" t="s">
        <v>312</v>
      </c>
      <c r="E141" s="85">
        <v>2849</v>
      </c>
      <c r="F141" s="4"/>
    </row>
    <row r="142" spans="2:6" ht="15.75" thickBot="1">
      <c r="B142" s="157"/>
      <c r="C142" s="81"/>
      <c r="D142" s="159" t="s">
        <v>313</v>
      </c>
      <c r="E142" s="165">
        <v>2699</v>
      </c>
      <c r="F142" s="4"/>
    </row>
    <row r="143" spans="2:6" ht="15">
      <c r="B143" s="95" t="s">
        <v>181</v>
      </c>
      <c r="C143" s="79"/>
      <c r="D143" s="155" t="s">
        <v>187</v>
      </c>
      <c r="E143" s="30">
        <f>+E144+E150</f>
        <v>17594.989999999998</v>
      </c>
      <c r="F143" s="4"/>
    </row>
    <row r="144" spans="2:6" ht="15.75" thickBot="1">
      <c r="B144" s="90" t="s">
        <v>182</v>
      </c>
      <c r="C144" s="81"/>
      <c r="D144" s="91" t="s">
        <v>188</v>
      </c>
      <c r="E144" s="31">
        <f>SUM(E145:E149)</f>
        <v>15296</v>
      </c>
      <c r="F144" s="4"/>
    </row>
    <row r="145" spans="2:6" ht="15">
      <c r="B145" s="45" t="s">
        <v>183</v>
      </c>
      <c r="C145" s="167"/>
      <c r="D145" s="47" t="s">
        <v>189</v>
      </c>
      <c r="E145" s="40">
        <v>3290</v>
      </c>
      <c r="F145" s="4"/>
    </row>
    <row r="146" spans="2:6" ht="15">
      <c r="B146" s="42" t="s">
        <v>184</v>
      </c>
      <c r="C146" s="156"/>
      <c r="D146" s="49" t="s">
        <v>190</v>
      </c>
      <c r="E146" s="51">
        <v>2549</v>
      </c>
      <c r="F146" s="4"/>
    </row>
    <row r="147" spans="2:6" ht="15">
      <c r="B147" s="42" t="s">
        <v>185</v>
      </c>
      <c r="C147" s="156"/>
      <c r="D147" s="49" t="s">
        <v>191</v>
      </c>
      <c r="E147" s="51">
        <v>3799</v>
      </c>
      <c r="F147" s="4"/>
    </row>
    <row r="148" spans="2:6" ht="15">
      <c r="B148" s="166" t="s">
        <v>186</v>
      </c>
      <c r="C148" s="156"/>
      <c r="D148" s="68" t="s">
        <v>192</v>
      </c>
      <c r="E148" s="51">
        <v>3589</v>
      </c>
      <c r="F148" s="4"/>
    </row>
    <row r="149" spans="2:6" ht="15.75" thickBot="1">
      <c r="B149" s="46"/>
      <c r="C149" s="158"/>
      <c r="D149" s="112" t="s">
        <v>314</v>
      </c>
      <c r="E149" s="41">
        <v>2069</v>
      </c>
      <c r="F149" s="4"/>
    </row>
    <row r="150" spans="2:6" ht="15.75" thickBot="1">
      <c r="B150" s="94" t="s">
        <v>193</v>
      </c>
      <c r="C150" s="102"/>
      <c r="D150" s="97" t="s">
        <v>201</v>
      </c>
      <c r="E150" s="54">
        <f>SUM(E151)</f>
        <v>2298.99</v>
      </c>
      <c r="F150" s="4"/>
    </row>
    <row r="151" spans="2:6" ht="15.75" thickBot="1">
      <c r="B151" s="103" t="s">
        <v>194</v>
      </c>
      <c r="C151" s="102"/>
      <c r="D151" s="64" t="s">
        <v>202</v>
      </c>
      <c r="E151" s="71">
        <v>2298.99</v>
      </c>
      <c r="F151" s="4"/>
    </row>
    <row r="152" spans="2:6" ht="15.75">
      <c r="B152" s="89">
        <v>1242</v>
      </c>
      <c r="C152" s="92"/>
      <c r="D152" s="98" t="s">
        <v>203</v>
      </c>
      <c r="E152" s="109">
        <f>+E153</f>
        <v>150391.73</v>
      </c>
      <c r="F152" s="4"/>
    </row>
    <row r="153" spans="2:6" ht="15">
      <c r="B153" s="95" t="s">
        <v>195</v>
      </c>
      <c r="C153" s="79"/>
      <c r="D153" s="99" t="s">
        <v>204</v>
      </c>
      <c r="E153" s="30">
        <f>SUM(E154,E158)</f>
        <v>150391.73</v>
      </c>
      <c r="F153" s="4"/>
    </row>
    <row r="154" spans="2:6" ht="15.75" thickBot="1">
      <c r="B154" s="90" t="s">
        <v>196</v>
      </c>
      <c r="C154" s="81"/>
      <c r="D154" s="100" t="s">
        <v>205</v>
      </c>
      <c r="E154" s="31">
        <f>SUM(E155:E157)</f>
        <v>3</v>
      </c>
      <c r="F154" s="4"/>
    </row>
    <row r="155" spans="2:6" ht="15">
      <c r="B155" s="45" t="s">
        <v>197</v>
      </c>
      <c r="C155" s="92"/>
      <c r="D155" s="44" t="s">
        <v>206</v>
      </c>
      <c r="E155" s="51">
        <v>1</v>
      </c>
      <c r="F155" s="4"/>
    </row>
    <row r="156" spans="2:6" ht="15">
      <c r="B156" s="42" t="s">
        <v>198</v>
      </c>
      <c r="C156" s="79"/>
      <c r="D156" s="44" t="s">
        <v>207</v>
      </c>
      <c r="E156" s="51">
        <v>1</v>
      </c>
      <c r="F156" s="4"/>
    </row>
    <row r="157" spans="2:6" ht="15.75" thickBot="1">
      <c r="B157" s="46" t="s">
        <v>199</v>
      </c>
      <c r="C157" s="81"/>
      <c r="D157" s="44" t="s">
        <v>208</v>
      </c>
      <c r="E157" s="51">
        <v>1</v>
      </c>
      <c r="F157" s="4"/>
    </row>
    <row r="158" spans="2:6" ht="15.75" thickBot="1">
      <c r="B158" s="96" t="s">
        <v>200</v>
      </c>
      <c r="C158" s="102"/>
      <c r="D158" s="101" t="s">
        <v>209</v>
      </c>
      <c r="E158" s="54">
        <f>SUM(E159:E165)</f>
        <v>150388.73</v>
      </c>
      <c r="F158" s="4"/>
    </row>
    <row r="159" spans="2:6" ht="15">
      <c r="B159" s="65" t="s">
        <v>200</v>
      </c>
      <c r="C159" s="92"/>
      <c r="D159" s="104" t="s">
        <v>210</v>
      </c>
      <c r="E159" s="40">
        <v>19599.44</v>
      </c>
      <c r="F159" s="4"/>
    </row>
    <row r="160" spans="2:6" ht="15">
      <c r="B160" s="62" t="s">
        <v>200</v>
      </c>
      <c r="C160" s="79"/>
      <c r="D160" s="105" t="s">
        <v>211</v>
      </c>
      <c r="E160" s="51">
        <v>49993.3</v>
      </c>
      <c r="F160" s="4"/>
    </row>
    <row r="161" spans="2:6" ht="15">
      <c r="B161" s="62" t="s">
        <v>200</v>
      </c>
      <c r="C161" s="79"/>
      <c r="D161" s="105" t="s">
        <v>212</v>
      </c>
      <c r="E161" s="51">
        <v>9999</v>
      </c>
      <c r="F161" s="4"/>
    </row>
    <row r="162" spans="2:6" ht="15">
      <c r="B162" s="62" t="s">
        <v>200</v>
      </c>
      <c r="C162" s="79"/>
      <c r="D162" s="105" t="s">
        <v>213</v>
      </c>
      <c r="E162" s="70">
        <v>3800</v>
      </c>
      <c r="F162" s="4"/>
    </row>
    <row r="163" spans="2:6" ht="15">
      <c r="B163" s="62" t="s">
        <v>200</v>
      </c>
      <c r="C163" s="79"/>
      <c r="D163" s="105" t="s">
        <v>214</v>
      </c>
      <c r="E163" s="83">
        <v>12998.99</v>
      </c>
      <c r="F163" s="4"/>
    </row>
    <row r="164" spans="2:6" ht="15">
      <c r="B164" s="62" t="s">
        <v>200</v>
      </c>
      <c r="C164" s="79"/>
      <c r="D164" s="105" t="s">
        <v>215</v>
      </c>
      <c r="E164" s="70">
        <v>26999</v>
      </c>
      <c r="F164" s="4"/>
    </row>
    <row r="165" spans="2:6" ht="15.75" thickBot="1">
      <c r="B165" s="62" t="s">
        <v>200</v>
      </c>
      <c r="C165" s="79"/>
      <c r="D165" s="93" t="s">
        <v>216</v>
      </c>
      <c r="E165" s="110">
        <v>26999</v>
      </c>
      <c r="F165" s="4"/>
    </row>
    <row r="166" spans="2:6" ht="15.75">
      <c r="B166" s="89" t="s">
        <v>217</v>
      </c>
      <c r="C166" s="92"/>
      <c r="D166" s="108" t="s">
        <v>221</v>
      </c>
      <c r="E166" s="109">
        <f>+E168+E169</f>
        <v>32281.23</v>
      </c>
      <c r="F166" s="4"/>
    </row>
    <row r="167" spans="2:6" ht="15.75" thickBot="1">
      <c r="B167" s="106" t="s">
        <v>218</v>
      </c>
      <c r="C167" s="81"/>
      <c r="D167" s="91" t="s">
        <v>222</v>
      </c>
      <c r="E167" s="31">
        <f>SUM(E168)</f>
        <v>1</v>
      </c>
      <c r="F167" s="4"/>
    </row>
    <row r="168" spans="2:6" ht="15">
      <c r="B168" s="45" t="s">
        <v>219</v>
      </c>
      <c r="C168" s="92"/>
      <c r="D168" s="47" t="s">
        <v>223</v>
      </c>
      <c r="E168" s="71">
        <v>1</v>
      </c>
      <c r="F168" s="4"/>
    </row>
    <row r="169" spans="2:6" ht="15">
      <c r="B169" s="107" t="s">
        <v>220</v>
      </c>
      <c r="C169" s="79"/>
      <c r="D169" s="68" t="s">
        <v>224</v>
      </c>
      <c r="E169" s="30">
        <f>SUM(E170:E171)</f>
        <v>32280.23</v>
      </c>
      <c r="F169" s="4"/>
    </row>
    <row r="170" spans="2:6" ht="15">
      <c r="B170" s="62" t="s">
        <v>220</v>
      </c>
      <c r="C170" s="79"/>
      <c r="D170" s="68" t="s">
        <v>225</v>
      </c>
      <c r="E170" s="71">
        <v>29681.23</v>
      </c>
      <c r="F170" s="4"/>
    </row>
    <row r="171" spans="2:6" ht="15.75" thickBot="1">
      <c r="B171" s="80" t="s">
        <v>220</v>
      </c>
      <c r="C171" s="81"/>
      <c r="D171" s="112" t="s">
        <v>226</v>
      </c>
      <c r="E171" s="111">
        <v>2599</v>
      </c>
      <c r="F171" s="4"/>
    </row>
    <row r="172" spans="2:6" ht="15">
      <c r="B172" s="89" t="s">
        <v>227</v>
      </c>
      <c r="C172" s="92"/>
      <c r="D172" s="108" t="s">
        <v>241</v>
      </c>
      <c r="E172" s="22">
        <f>+E173+E180</f>
        <v>1251320</v>
      </c>
      <c r="F172" s="4"/>
    </row>
    <row r="173" spans="2:6" ht="15.75" thickBot="1">
      <c r="B173" s="90" t="s">
        <v>228</v>
      </c>
      <c r="C173" s="81"/>
      <c r="D173" s="113" t="s">
        <v>242</v>
      </c>
      <c r="E173" s="25">
        <f>SUM(E174:E179)</f>
        <v>186330</v>
      </c>
      <c r="F173" s="4"/>
    </row>
    <row r="174" spans="2:6" ht="15">
      <c r="B174" s="42" t="s">
        <v>229</v>
      </c>
      <c r="C174" s="79"/>
      <c r="D174" s="47" t="s">
        <v>235</v>
      </c>
      <c r="E174" s="40">
        <v>14655</v>
      </c>
      <c r="F174" s="4"/>
    </row>
    <row r="175" spans="2:6" ht="15">
      <c r="B175" s="42" t="s">
        <v>230</v>
      </c>
      <c r="C175" s="79"/>
      <c r="D175" s="48" t="s">
        <v>236</v>
      </c>
      <c r="E175" s="51">
        <v>26250</v>
      </c>
      <c r="F175" s="4"/>
    </row>
    <row r="176" spans="2:6" ht="15">
      <c r="B176" s="42" t="s">
        <v>231</v>
      </c>
      <c r="C176" s="79"/>
      <c r="D176" s="48" t="s">
        <v>237</v>
      </c>
      <c r="E176" s="51">
        <v>26250</v>
      </c>
      <c r="F176" s="4"/>
    </row>
    <row r="177" spans="2:6" ht="15">
      <c r="B177" s="42" t="s">
        <v>232</v>
      </c>
      <c r="C177" s="79"/>
      <c r="D177" s="48" t="s">
        <v>238</v>
      </c>
      <c r="E177" s="51">
        <v>14175</v>
      </c>
      <c r="F177" s="4"/>
    </row>
    <row r="178" spans="2:6" ht="15">
      <c r="B178" s="42" t="s">
        <v>233</v>
      </c>
      <c r="C178" s="79"/>
      <c r="D178" s="48" t="s">
        <v>239</v>
      </c>
      <c r="E178" s="51">
        <v>52500</v>
      </c>
      <c r="F178" s="4"/>
    </row>
    <row r="179" spans="2:6" ht="15.75" thickBot="1">
      <c r="B179" s="46" t="s">
        <v>234</v>
      </c>
      <c r="C179" s="81"/>
      <c r="D179" s="50" t="s">
        <v>240</v>
      </c>
      <c r="E179" s="41">
        <v>52500</v>
      </c>
      <c r="F179" s="4"/>
    </row>
    <row r="180" spans="2:6" ht="15.75" thickBot="1">
      <c r="B180" s="114" t="s">
        <v>243</v>
      </c>
      <c r="C180" s="102"/>
      <c r="D180" s="35" t="s">
        <v>244</v>
      </c>
      <c r="E180" s="36">
        <f>SUM(E182:E185)</f>
        <v>1064990</v>
      </c>
      <c r="F180" s="4"/>
    </row>
    <row r="181" spans="2:6" ht="15">
      <c r="B181" s="115" t="s">
        <v>228</v>
      </c>
      <c r="C181" s="92"/>
      <c r="D181" s="116" t="s">
        <v>245</v>
      </c>
      <c r="E181" s="117">
        <f>SUM(E182:E185)</f>
        <v>1064990</v>
      </c>
      <c r="F181" s="4"/>
    </row>
    <row r="182" spans="2:6" ht="15">
      <c r="B182" s="63" t="s">
        <v>243</v>
      </c>
      <c r="C182" s="79"/>
      <c r="D182" s="68" t="s">
        <v>246</v>
      </c>
      <c r="E182" s="71">
        <v>205000</v>
      </c>
      <c r="F182" s="4"/>
    </row>
    <row r="183" spans="2:6" ht="15">
      <c r="B183" s="63" t="s">
        <v>243</v>
      </c>
      <c r="C183" s="79"/>
      <c r="D183" s="68" t="s">
        <v>246</v>
      </c>
      <c r="E183" s="51">
        <v>200000</v>
      </c>
      <c r="F183" s="4"/>
    </row>
    <row r="184" spans="2:6" ht="15">
      <c r="B184" s="63" t="s">
        <v>243</v>
      </c>
      <c r="C184" s="79"/>
      <c r="D184" s="68" t="s">
        <v>247</v>
      </c>
      <c r="E184" s="51">
        <v>309990</v>
      </c>
      <c r="F184" s="4"/>
    </row>
    <row r="185" spans="2:6" ht="15.75" thickBot="1">
      <c r="B185" s="66" t="s">
        <v>243</v>
      </c>
      <c r="C185" s="81"/>
      <c r="D185" s="50" t="s">
        <v>248</v>
      </c>
      <c r="E185" s="41">
        <v>350000</v>
      </c>
      <c r="F185" s="4"/>
    </row>
    <row r="186" spans="2:6" ht="15">
      <c r="B186" s="89">
        <v>1246</v>
      </c>
      <c r="C186" s="92"/>
      <c r="D186" s="118" t="s">
        <v>251</v>
      </c>
      <c r="E186" s="29">
        <f>+E187</f>
        <v>51217.26</v>
      </c>
      <c r="F186" s="4"/>
    </row>
    <row r="187" spans="2:6" ht="15">
      <c r="B187" s="95" t="s">
        <v>249</v>
      </c>
      <c r="C187" s="79"/>
      <c r="D187" s="119" t="s">
        <v>252</v>
      </c>
      <c r="E187" s="30">
        <f>SUM(E188,E191,E197)</f>
        <v>51217.26</v>
      </c>
      <c r="F187" s="4"/>
    </row>
    <row r="188" spans="2:6" ht="15.75" thickBot="1">
      <c r="B188" s="90" t="s">
        <v>250</v>
      </c>
      <c r="C188" s="81"/>
      <c r="D188" s="120" t="s">
        <v>253</v>
      </c>
      <c r="E188" s="31">
        <f>SUM(E189:E190)</f>
        <v>5384.26</v>
      </c>
      <c r="F188" s="4"/>
    </row>
    <row r="189" spans="2:6" ht="15">
      <c r="B189" s="65" t="s">
        <v>254</v>
      </c>
      <c r="C189" s="92"/>
      <c r="D189" s="121" t="s">
        <v>256</v>
      </c>
      <c r="E189" s="40">
        <v>3180.26</v>
      </c>
      <c r="F189" s="4"/>
    </row>
    <row r="190" spans="2:6" ht="15.75" thickBot="1">
      <c r="B190" s="46" t="s">
        <v>255</v>
      </c>
      <c r="C190" s="81"/>
      <c r="D190" s="122" t="s">
        <v>257</v>
      </c>
      <c r="E190" s="41">
        <v>2204</v>
      </c>
      <c r="F190" s="4"/>
    </row>
    <row r="191" spans="2:6" ht="15.75" thickBot="1">
      <c r="B191" s="89" t="s">
        <v>258</v>
      </c>
      <c r="C191" s="92"/>
      <c r="D191" s="101" t="s">
        <v>263</v>
      </c>
      <c r="E191" s="54">
        <f>SUM(E192:E196)</f>
        <v>5</v>
      </c>
      <c r="F191" s="4"/>
    </row>
    <row r="192" spans="2:6" ht="15">
      <c r="B192" s="65" t="s">
        <v>259</v>
      </c>
      <c r="C192" s="92"/>
      <c r="D192" s="67" t="s">
        <v>264</v>
      </c>
      <c r="E192" s="69">
        <v>1</v>
      </c>
      <c r="F192" s="4"/>
    </row>
    <row r="193" spans="2:6" ht="15">
      <c r="B193" s="42" t="s">
        <v>260</v>
      </c>
      <c r="C193" s="79"/>
      <c r="D193" s="48" t="s">
        <v>265</v>
      </c>
      <c r="E193" s="51">
        <v>1</v>
      </c>
      <c r="F193" s="4"/>
    </row>
    <row r="194" spans="2:6" ht="15">
      <c r="B194" s="123" t="s">
        <v>261</v>
      </c>
      <c r="C194" s="79"/>
      <c r="D194" s="48" t="s">
        <v>266</v>
      </c>
      <c r="E194" s="51">
        <v>1</v>
      </c>
      <c r="F194" s="4"/>
    </row>
    <row r="195" spans="2:6" ht="15">
      <c r="B195" s="124" t="s">
        <v>262</v>
      </c>
      <c r="C195" s="79"/>
      <c r="D195" s="48" t="s">
        <v>267</v>
      </c>
      <c r="E195" s="51">
        <v>1</v>
      </c>
      <c r="F195" s="4"/>
    </row>
    <row r="196" spans="2:6" ht="15.75" thickBot="1">
      <c r="B196" s="80"/>
      <c r="C196" s="81"/>
      <c r="D196" s="112" t="s">
        <v>268</v>
      </c>
      <c r="E196" s="72">
        <v>1</v>
      </c>
      <c r="F196" s="4"/>
    </row>
    <row r="197" spans="2:6" ht="15.75" thickBot="1">
      <c r="B197" s="126" t="s">
        <v>269</v>
      </c>
      <c r="C197" s="102"/>
      <c r="D197" s="101" t="s">
        <v>275</v>
      </c>
      <c r="E197" s="54">
        <f>SUM(E198:E206)</f>
        <v>45828</v>
      </c>
      <c r="F197" s="4"/>
    </row>
    <row r="198" spans="2:6" ht="15">
      <c r="B198" s="124" t="s">
        <v>269</v>
      </c>
      <c r="C198" s="27"/>
      <c r="D198" s="127" t="s">
        <v>276</v>
      </c>
      <c r="E198" s="40">
        <v>11955</v>
      </c>
      <c r="F198" s="4"/>
    </row>
    <row r="199" spans="2:6" ht="15">
      <c r="B199" s="124" t="s">
        <v>270</v>
      </c>
      <c r="C199" s="27"/>
      <c r="D199" s="68" t="s">
        <v>277</v>
      </c>
      <c r="E199" s="70">
        <v>3099</v>
      </c>
      <c r="F199" s="4"/>
    </row>
    <row r="200" spans="2:6" ht="15">
      <c r="B200" s="124" t="s">
        <v>271</v>
      </c>
      <c r="C200" s="27"/>
      <c r="D200" s="128" t="s">
        <v>278</v>
      </c>
      <c r="E200" s="83">
        <v>3499</v>
      </c>
      <c r="F200" s="4"/>
    </row>
    <row r="201" spans="2:6" ht="15">
      <c r="B201" s="124" t="s">
        <v>272</v>
      </c>
      <c r="C201" s="27"/>
      <c r="D201" s="128" t="s">
        <v>279</v>
      </c>
      <c r="E201" s="83">
        <v>6770</v>
      </c>
      <c r="F201" s="4"/>
    </row>
    <row r="202" spans="2:6" ht="15">
      <c r="B202" s="124" t="s">
        <v>273</v>
      </c>
      <c r="C202" s="27"/>
      <c r="D202" s="128" t="s">
        <v>280</v>
      </c>
      <c r="E202" s="83">
        <v>3999</v>
      </c>
      <c r="F202" s="4"/>
    </row>
    <row r="203" spans="2:6" ht="15">
      <c r="B203" s="124" t="s">
        <v>260</v>
      </c>
      <c r="C203" s="27"/>
      <c r="D203" s="128" t="s">
        <v>278</v>
      </c>
      <c r="E203" s="83">
        <v>4139</v>
      </c>
      <c r="F203" s="4"/>
    </row>
    <row r="204" spans="2:6" ht="15">
      <c r="B204" s="124" t="s">
        <v>274</v>
      </c>
      <c r="C204" s="27"/>
      <c r="D204" s="128" t="s">
        <v>281</v>
      </c>
      <c r="E204" s="83">
        <v>3369</v>
      </c>
      <c r="F204" s="4"/>
    </row>
    <row r="205" spans="2:6" ht="15">
      <c r="B205" s="124" t="s">
        <v>274</v>
      </c>
      <c r="C205" s="27"/>
      <c r="D205" s="128" t="s">
        <v>282</v>
      </c>
      <c r="E205" s="83">
        <v>3299</v>
      </c>
      <c r="F205" s="4"/>
    </row>
    <row r="206" spans="2:6" ht="15.75" thickBot="1">
      <c r="B206" s="125" t="s">
        <v>274</v>
      </c>
      <c r="C206" s="28"/>
      <c r="D206" s="129" t="s">
        <v>283</v>
      </c>
      <c r="E206" s="111">
        <v>5699</v>
      </c>
      <c r="F206" s="4"/>
    </row>
    <row r="207" spans="2:6" ht="15">
      <c r="B207" s="89" t="s">
        <v>284</v>
      </c>
      <c r="C207" s="26"/>
      <c r="D207" s="108" t="s">
        <v>286</v>
      </c>
      <c r="E207" s="29">
        <f>SUM(E208)</f>
        <v>29682</v>
      </c>
      <c r="F207" s="4"/>
    </row>
    <row r="208" spans="2:6" ht="15.75" thickBot="1">
      <c r="B208" s="90" t="s">
        <v>285</v>
      </c>
      <c r="C208" s="28"/>
      <c r="D208" s="113" t="s">
        <v>287</v>
      </c>
      <c r="E208" s="31">
        <f>+E209</f>
        <v>29682</v>
      </c>
      <c r="F208" s="4"/>
    </row>
    <row r="209" spans="2:6" ht="15">
      <c r="B209" s="107" t="s">
        <v>288</v>
      </c>
      <c r="C209" s="27"/>
      <c r="D209" s="135" t="s">
        <v>289</v>
      </c>
      <c r="E209" s="117">
        <f>SUM(E210:E219)</f>
        <v>29682</v>
      </c>
      <c r="F209" s="4"/>
    </row>
    <row r="210" spans="2:6" ht="15">
      <c r="B210" s="62" t="s">
        <v>288</v>
      </c>
      <c r="C210" s="27"/>
      <c r="D210" s="136" t="s">
        <v>290</v>
      </c>
      <c r="E210" s="71">
        <v>2299</v>
      </c>
      <c r="F210" s="4"/>
    </row>
    <row r="211" spans="2:6" ht="15">
      <c r="B211" s="62" t="s">
        <v>288</v>
      </c>
      <c r="C211" s="27"/>
      <c r="D211" s="136" t="s">
        <v>291</v>
      </c>
      <c r="E211" s="71">
        <v>2199</v>
      </c>
      <c r="F211" s="4"/>
    </row>
    <row r="212" spans="2:6" ht="15">
      <c r="B212" s="62" t="s">
        <v>288</v>
      </c>
      <c r="C212" s="27"/>
      <c r="D212" s="137" t="s">
        <v>292</v>
      </c>
      <c r="E212" s="84">
        <v>2620</v>
      </c>
      <c r="F212" s="4"/>
    </row>
    <row r="213" spans="2:6" ht="15">
      <c r="B213" s="62" t="s">
        <v>288</v>
      </c>
      <c r="C213" s="27"/>
      <c r="D213" s="137" t="s">
        <v>292</v>
      </c>
      <c r="E213" s="132">
        <v>2620</v>
      </c>
      <c r="F213" s="4"/>
    </row>
    <row r="214" spans="2:6" ht="15">
      <c r="B214" s="107" t="s">
        <v>288</v>
      </c>
      <c r="C214" s="27"/>
      <c r="D214" s="138" t="s">
        <v>175</v>
      </c>
      <c r="E214" s="88">
        <v>5699</v>
      </c>
      <c r="F214" s="4"/>
    </row>
    <row r="215" spans="2:6" ht="15">
      <c r="B215" s="62" t="s">
        <v>288</v>
      </c>
      <c r="C215" s="27"/>
      <c r="D215" s="138" t="s">
        <v>293</v>
      </c>
      <c r="E215" s="88">
        <v>2849</v>
      </c>
      <c r="F215" s="4"/>
    </row>
    <row r="216" spans="2:6" ht="15">
      <c r="B216" s="62" t="s">
        <v>288</v>
      </c>
      <c r="C216" s="27"/>
      <c r="D216" s="138" t="s">
        <v>294</v>
      </c>
      <c r="E216" s="133">
        <v>2849</v>
      </c>
      <c r="F216" s="4"/>
    </row>
    <row r="217" spans="2:6" ht="15">
      <c r="B217" s="62" t="s">
        <v>288</v>
      </c>
      <c r="C217" s="27"/>
      <c r="D217" s="138" t="s">
        <v>294</v>
      </c>
      <c r="E217" s="133">
        <v>2849</v>
      </c>
      <c r="F217" s="4"/>
    </row>
    <row r="218" spans="2:6" ht="15">
      <c r="B218" s="62" t="s">
        <v>288</v>
      </c>
      <c r="C218" s="27"/>
      <c r="D218" s="138" t="s">
        <v>294</v>
      </c>
      <c r="E218" s="133">
        <v>2849</v>
      </c>
      <c r="F218" s="4"/>
    </row>
    <row r="219" spans="2:6" ht="15.75" thickBot="1">
      <c r="B219" s="62" t="s">
        <v>288</v>
      </c>
      <c r="C219" s="27"/>
      <c r="D219" s="138" t="s">
        <v>294</v>
      </c>
      <c r="E219" s="133">
        <v>2849</v>
      </c>
      <c r="F219" s="4"/>
    </row>
    <row r="220" spans="2:6" ht="15">
      <c r="B220" s="89" t="s">
        <v>295</v>
      </c>
      <c r="C220" s="140"/>
      <c r="D220" s="168" t="s">
        <v>297</v>
      </c>
      <c r="E220" s="29">
        <f>SUM(E221)</f>
        <v>16683.12</v>
      </c>
      <c r="F220" s="15"/>
    </row>
    <row r="221" spans="2:6" ht="15.75" thickBot="1">
      <c r="B221" s="139" t="s">
        <v>296</v>
      </c>
      <c r="C221" s="134"/>
      <c r="D221" s="149" t="s">
        <v>298</v>
      </c>
      <c r="E221" s="31">
        <f>SUM(E222:E223)</f>
        <v>16683.12</v>
      </c>
      <c r="F221" s="15"/>
    </row>
    <row r="222" spans="2:6" ht="15">
      <c r="B222" s="169" t="s">
        <v>296</v>
      </c>
      <c r="C222" s="140"/>
      <c r="D222" s="47" t="s">
        <v>299</v>
      </c>
      <c r="E222" s="40">
        <v>12180</v>
      </c>
      <c r="F222" s="15"/>
    </row>
    <row r="223" spans="2:6" ht="15.75" thickBot="1">
      <c r="B223" s="125"/>
      <c r="C223" s="134"/>
      <c r="D223" s="50" t="s">
        <v>315</v>
      </c>
      <c r="E223" s="41">
        <v>4503.12</v>
      </c>
      <c r="F223" s="15"/>
    </row>
    <row r="224" spans="2:6" ht="15">
      <c r="B224" s="12"/>
      <c r="C224" s="12"/>
      <c r="D224" s="130"/>
      <c r="E224" s="131"/>
      <c r="F224" s="15"/>
    </row>
    <row r="225" spans="2:6" ht="15">
      <c r="B225" s="12"/>
      <c r="C225" s="12"/>
      <c r="D225" s="130"/>
      <c r="E225" s="131"/>
      <c r="F225" s="15"/>
    </row>
    <row r="226" spans="2:6" ht="15">
      <c r="B226" s="12"/>
      <c r="C226" s="12"/>
      <c r="D226" s="130"/>
      <c r="E226" s="131"/>
      <c r="F226" s="15"/>
    </row>
    <row r="227" spans="2:6" ht="15">
      <c r="B227" s="12"/>
      <c r="C227" s="12"/>
      <c r="D227" s="13"/>
      <c r="E227" s="14"/>
      <c r="F227" s="15"/>
    </row>
    <row r="228" spans="2:6" ht="15">
      <c r="B228" s="12"/>
      <c r="C228" s="12"/>
      <c r="D228" s="13"/>
      <c r="E228" s="14"/>
      <c r="F228" s="15"/>
    </row>
    <row r="229" spans="2:6" ht="15">
      <c r="B229" s="12"/>
      <c r="C229" s="12"/>
      <c r="D229" s="13"/>
      <c r="E229" s="14"/>
      <c r="F229" s="15"/>
    </row>
    <row r="230" spans="2:6" ht="15">
      <c r="B230" s="12"/>
      <c r="C230" s="12"/>
      <c r="D230" s="13"/>
      <c r="E230" s="14"/>
      <c r="F230" s="15"/>
    </row>
    <row r="231" spans="2:6" ht="15">
      <c r="B231" s="12"/>
      <c r="C231" s="12"/>
      <c r="D231" s="13"/>
      <c r="E231" s="14"/>
      <c r="F231" s="15"/>
    </row>
    <row r="232" spans="2:6" ht="15">
      <c r="B232" s="12"/>
      <c r="C232" s="12"/>
      <c r="D232" s="13"/>
      <c r="E232" s="14"/>
      <c r="F232" s="15"/>
    </row>
    <row r="233" spans="2:6" ht="15">
      <c r="B233" s="12"/>
      <c r="C233" s="12"/>
      <c r="D233" s="13"/>
      <c r="E233" s="14"/>
      <c r="F233" s="15"/>
    </row>
    <row r="234" spans="2:6" ht="15">
      <c r="B234" s="5"/>
      <c r="C234" s="6"/>
      <c r="D234" s="170"/>
      <c r="E234" s="170"/>
      <c r="F234" s="170"/>
    </row>
    <row r="235" ht="15"/>
    <row r="236" ht="15"/>
    <row r="237" ht="15"/>
    <row r="238" ht="15"/>
    <row r="239" ht="15"/>
    <row r="240" ht="15"/>
    <row r="241" ht="15"/>
    <row r="242" ht="15"/>
    <row r="243" ht="15"/>
  </sheetData>
  <sheetProtection/>
  <mergeCells count="6">
    <mergeCell ref="B1:F1"/>
    <mergeCell ref="B2:F2"/>
    <mergeCell ref="B3:F3"/>
    <mergeCell ref="B4:F4"/>
    <mergeCell ref="B6:C6"/>
    <mergeCell ref="D234:F234"/>
  </mergeCells>
  <printOptions/>
  <pageMargins left="0.17" right="0.15748031496062992" top="0.18" bottom="0.1968503937007874" header="0.15748031496062992" footer="0.15748031496062992"/>
  <pageSetup horizontalDpi="600" verticalDpi="6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LIC LUIS M RAMIREZ S</cp:lastModifiedBy>
  <cp:lastPrinted>2023-02-07T22:07:05Z</cp:lastPrinted>
  <dcterms:created xsi:type="dcterms:W3CDTF">2014-09-04T16:51:50Z</dcterms:created>
  <dcterms:modified xsi:type="dcterms:W3CDTF">2023-02-07T22:09:50Z</dcterms:modified>
  <cp:category/>
  <cp:version/>
  <cp:contentType/>
  <cp:contentStatus/>
</cp:coreProperties>
</file>