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<sst xmlns="http://schemas.openxmlformats.org/spreadsheetml/2006/main" count="39" uniqueCount="39">
  <si>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Cuenta Pública 2022</t>
  </si>
  <si>
    <t>Estado Analítico del Activo</t>
  </si>
  <si>
    <t>Del 1 de enero al 31 de diciembre de 2022</t>
  </si>
  <si>
    <t>(Pesos)</t>
  </si>
  <si>
    <t>Ente Público:</t>
  </si>
  <si>
    <t>LA AVISPA MUSEO INTERACTIVO, ESTABLECIMIENTO PÚBLICO DE BIENESTAR SOCIAL.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</si>
  <si>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</si>
  <si>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</si>
  <si>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</si>
  <si>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</si>
  <si>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</si>
  <si>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</si>
  <si>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</si>
  <si>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</si>
  <si>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</si>
  <si>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</si>
  <si>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</si>
  <si>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</si>
  <si>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</si>
  <si>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</si>
  <si>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</si>
  <si>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</si>
  <si>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</si>
  <si>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</si>
  <si>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</si>
  <si>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</si>
  <si>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</si>
  <si>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</si>
  <si>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</si>
  <si>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</si>
  <si>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</si>
  <si>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</si>
  <si>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</si>
  <si>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</si>
  <si>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</si>
  <si>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DRA. TANIA YANCI MANRIQUE PASTOR</t>
  </si>
  <si>
    <t>L.C. CONSTANTINO RAMÍREZ SÁNCHEZ</t>
  </si>
  <si>
    <t>DIRECTORA GENERAL</t>
  </si>
  <si>
    <t>JEFE DEL DEPTO DE RECURSOS FINANCIEROS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</si>
</sst>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* #,##0.0_-;\-* #,##0.0_-;_-* \-??_-;_-@_-"/>
    <numFmt numFmtId="167" formatCode="_-* #,##0_-;\-* #,##0_-;_-* \-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14" xfId="52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4" borderId="15" xfId="52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33" borderId="16" xfId="0" applyFont="1" applyFill="1" applyBorder="1" applyAlignment="1">
      <alignment vertical="top"/>
    </xf>
    <xf numFmtId="3" fontId="5" fillId="33" borderId="0" xfId="47" applyNumberFormat="1" applyFont="1" applyFill="1" applyBorder="1" applyAlignment="1" applyProtection="1">
      <alignment vertical="top"/>
      <protection/>
    </xf>
    <xf numFmtId="0" fontId="6" fillId="33" borderId="17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 applyProtection="1">
      <alignment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5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167" fontId="0" fillId="0" borderId="0" xfId="47" applyNumberFormat="1" applyAlignment="1">
      <alignment/>
    </xf>
    <xf numFmtId="3" fontId="0" fillId="0" borderId="0" xfId="0" applyNumberFormat="1" applyAlignment="1">
      <alignment/>
    </xf>
    <xf numFmtId="0" fontId="2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4" borderId="19" xfId="52" applyFont="1" applyFill="1" applyBorder="1" applyAlignment="1">
      <alignment horizontal="center" vertical="center" wrapText="1"/>
      <protection/>
    </xf>
    <xf numFmtId="0" fontId="3" fillId="33" borderId="20" xfId="15" applyNumberFormat="1" applyFont="1" applyFill="1" applyBorder="1" applyAlignment="1">
      <alignment horizontal="center" vertical="center"/>
      <protection/>
    </xf>
    <xf numFmtId="0" fontId="3" fillId="33" borderId="20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="90" zoomScaleNormal="90" zoomScalePageLayoutView="0" workbookViewId="0" topLeftCell="A1">
      <selection activeCell="D7" sqref="D7:H7"/>
    </sheetView>
  </sheetViews>
  <sheetFormatPr defaultColWidth="11.00390625" defaultRowHeight="15"/>
  <cols>
    <col min="1" max="1" width="1.8515625" style="0" customWidth="1"/>
    <col min="2" max="2" width="4.8515625" style="0" customWidth="1"/>
    <col min="3" max="3" width="11.00390625" style="0" customWidth="1"/>
    <col min="4" max="4" width="47.57421875" style="0" customWidth="1"/>
    <col min="5" max="11" width="11.00390625" style="0" customWidth="1"/>
    <col min="12" max="12" width="13.8515625" style="0" bestFit="1" customWidth="1"/>
  </cols>
  <sheetData>
    <row r="1" spans="2:10" ht="9.75" customHeight="1">
      <c r="B1" s="1"/>
      <c r="C1" s="2"/>
      <c r="D1" s="58"/>
      <c r="E1" s="58"/>
      <c r="F1" s="58"/>
      <c r="G1" s="59"/>
      <c r="H1" s="59"/>
      <c r="I1" s="59"/>
      <c r="J1" s="3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4"/>
      <c r="D3" s="60" t="s">
        <v>0</v>
      </c>
      <c r="E3" s="60"/>
      <c r="F3" s="60"/>
      <c r="G3" s="60"/>
      <c r="H3" s="60"/>
      <c r="I3" s="4"/>
      <c r="J3" s="4"/>
    </row>
    <row r="4" spans="2:10" ht="15">
      <c r="B4" s="1"/>
      <c r="C4" s="4"/>
      <c r="D4" s="60" t="s">
        <v>1</v>
      </c>
      <c r="E4" s="60"/>
      <c r="F4" s="60"/>
      <c r="G4" s="60"/>
      <c r="H4" s="60"/>
      <c r="I4" s="4"/>
      <c r="J4" s="4"/>
    </row>
    <row r="5" spans="2:10" ht="15">
      <c r="B5" s="1"/>
      <c r="C5" s="4"/>
      <c r="D5" s="60" t="s">
        <v>2</v>
      </c>
      <c r="E5" s="60"/>
      <c r="F5" s="60"/>
      <c r="G5" s="60"/>
      <c r="H5" s="60"/>
      <c r="I5" s="4"/>
      <c r="J5" s="4"/>
    </row>
    <row r="6" spans="2:10" ht="15">
      <c r="B6" s="1"/>
      <c r="C6" s="4"/>
      <c r="D6" s="60" t="s">
        <v>3</v>
      </c>
      <c r="E6" s="60"/>
      <c r="F6" s="60"/>
      <c r="G6" s="60"/>
      <c r="H6" s="60"/>
      <c r="I6" s="4"/>
      <c r="J6" s="4"/>
    </row>
    <row r="7" spans="2:10" ht="15">
      <c r="B7" s="5"/>
      <c r="C7" s="6" t="s">
        <v>4</v>
      </c>
      <c r="D7" s="53" t="s">
        <v>5</v>
      </c>
      <c r="E7" s="53"/>
      <c r="F7" s="53"/>
      <c r="G7" s="53"/>
      <c r="H7" s="53"/>
      <c r="I7" s="7"/>
      <c r="J7" s="8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4" customHeight="1">
      <c r="B10" s="9"/>
      <c r="C10" s="55" t="s">
        <v>6</v>
      </c>
      <c r="D10" s="55"/>
      <c r="E10" s="10" t="s">
        <v>7</v>
      </c>
      <c r="F10" s="10" t="s">
        <v>8</v>
      </c>
      <c r="G10" s="11" t="s">
        <v>9</v>
      </c>
      <c r="H10" s="11" t="s">
        <v>10</v>
      </c>
      <c r="I10" s="11" t="s">
        <v>11</v>
      </c>
      <c r="J10" s="12"/>
    </row>
    <row r="11" spans="2:10" ht="15">
      <c r="B11" s="13"/>
      <c r="C11" s="55"/>
      <c r="D11" s="55"/>
      <c r="E11" s="14">
        <v>1</v>
      </c>
      <c r="F11" s="14">
        <v>2</v>
      </c>
      <c r="G11" s="15">
        <v>3</v>
      </c>
      <c r="H11" s="15" t="s">
        <v>12</v>
      </c>
      <c r="I11" s="15" t="s">
        <v>13</v>
      </c>
      <c r="J11" s="16"/>
    </row>
    <row r="12" spans="2:10" ht="6.75" customHeight="1">
      <c r="B12" s="56"/>
      <c r="C12" s="56"/>
      <c r="D12" s="56"/>
      <c r="E12" s="56"/>
      <c r="F12" s="56"/>
      <c r="G12" s="56"/>
      <c r="H12" s="56"/>
      <c r="I12" s="56"/>
      <c r="J12" s="56"/>
    </row>
    <row r="13" spans="2:10" ht="6.75" customHeight="1">
      <c r="B13" s="57"/>
      <c r="C13" s="57"/>
      <c r="D13" s="57"/>
      <c r="E13" s="57"/>
      <c r="F13" s="57"/>
      <c r="G13" s="57"/>
      <c r="H13" s="57"/>
      <c r="I13" s="57"/>
      <c r="J13" s="57"/>
    </row>
    <row r="14" spans="2:10" ht="15">
      <c r="B14" s="17"/>
      <c r="C14" s="47" t="s">
        <v>14</v>
      </c>
      <c r="D14" s="47"/>
      <c r="E14" s="18"/>
      <c r="F14" s="18"/>
      <c r="G14" s="18"/>
      <c r="H14" s="18"/>
      <c r="I14" s="18"/>
      <c r="J14" s="19"/>
    </row>
    <row r="15" spans="2:10" ht="6.75" customHeight="1">
      <c r="B15" s="17"/>
      <c r="C15" s="20"/>
      <c r="D15" s="20"/>
      <c r="E15" s="18"/>
      <c r="F15" s="18"/>
      <c r="G15" s="18"/>
      <c r="H15" s="18"/>
      <c r="I15" s="18"/>
      <c r="J15" s="19"/>
    </row>
    <row r="16" spans="2:10" ht="15" customHeight="1">
      <c r="B16" s="21"/>
      <c r="C16" s="52" t="s">
        <v>15</v>
      </c>
      <c r="D16" s="52"/>
      <c r="E16" s="22">
        <f>SUM(E18:E24)</f>
        <v>472692.42000000004</v>
      </c>
      <c r="F16" s="22">
        <f>SUM(F18:F24)</f>
        <v>2337733.37</v>
      </c>
      <c r="G16" s="22">
        <f>SUM(G18:G24)</f>
        <v>2294712.5</v>
      </c>
      <c r="H16" s="22">
        <f>SUM(H18:H24)</f>
        <v>515713.2899999995</v>
      </c>
      <c r="I16" s="22">
        <f>SUM(I18:I24)</f>
        <v>43020.86999999949</v>
      </c>
      <c r="J16" s="23"/>
    </row>
    <row r="17" spans="2:10" ht="8.25" customHeight="1">
      <c r="B17" s="24"/>
      <c r="C17" s="2"/>
      <c r="D17" s="2"/>
      <c r="E17" s="25"/>
      <c r="F17" s="25"/>
      <c r="G17" s="25"/>
      <c r="H17" s="25"/>
      <c r="I17" s="25"/>
      <c r="J17" s="26"/>
    </row>
    <row r="18" spans="2:10" ht="15">
      <c r="B18" s="24"/>
      <c r="C18" s="46" t="s">
        <v>16</v>
      </c>
      <c r="D18" s="46"/>
      <c r="E18" s="28">
        <f>11500+147538.07</f>
        <v>159038.07</v>
      </c>
      <c r="F18" s="28">
        <v>2319653.34</v>
      </c>
      <c r="G18" s="28">
        <v>2286907.89</v>
      </c>
      <c r="H18" s="29">
        <f aca="true" t="shared" si="0" ref="H18:H24">E18+F18-G18</f>
        <v>191783.51999999955</v>
      </c>
      <c r="I18" s="29">
        <f aca="true" t="shared" si="1" ref="I18:I24">H18-E18</f>
        <v>32745.449999999546</v>
      </c>
      <c r="J18" s="26"/>
    </row>
    <row r="19" spans="2:10" ht="15">
      <c r="B19" s="24"/>
      <c r="C19" s="46" t="s">
        <v>17</v>
      </c>
      <c r="D19" s="46"/>
      <c r="E19" s="28">
        <f>86281.52+225144.5</f>
        <v>311426.02</v>
      </c>
      <c r="F19" s="28">
        <v>15942.41</v>
      </c>
      <c r="G19" s="28">
        <f>526.28+5050</f>
        <v>5576.28</v>
      </c>
      <c r="H19" s="29">
        <f t="shared" si="0"/>
        <v>321792.14999999997</v>
      </c>
      <c r="I19" s="29">
        <f t="shared" si="1"/>
        <v>10366.129999999946</v>
      </c>
      <c r="J19" s="26"/>
    </row>
    <row r="20" spans="2:10" ht="15">
      <c r="B20" s="24"/>
      <c r="C20" s="46" t="s">
        <v>18</v>
      </c>
      <c r="D20" s="46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6"/>
    </row>
    <row r="21" spans="2:10" ht="15">
      <c r="B21" s="24"/>
      <c r="C21" s="46" t="s">
        <v>19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6"/>
    </row>
    <row r="22" spans="2:10" ht="15">
      <c r="B22" s="24"/>
      <c r="C22" s="46" t="s">
        <v>20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6"/>
    </row>
    <row r="23" spans="2:10" ht="15">
      <c r="B23" s="24"/>
      <c r="C23" s="46" t="s">
        <v>21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6"/>
    </row>
    <row r="24" spans="2:10" ht="15">
      <c r="B24" s="24"/>
      <c r="C24" s="46" t="s">
        <v>22</v>
      </c>
      <c r="D24" s="46"/>
      <c r="E24" s="28">
        <v>2228.33</v>
      </c>
      <c r="F24" s="28">
        <v>2137.62</v>
      </c>
      <c r="G24" s="28">
        <v>2228.33</v>
      </c>
      <c r="H24" s="29">
        <f t="shared" si="0"/>
        <v>2137.62</v>
      </c>
      <c r="I24" s="29">
        <f t="shared" si="1"/>
        <v>-90.71000000000004</v>
      </c>
      <c r="J24" s="26"/>
    </row>
    <row r="25" spans="2:10" ht="8.25" customHeight="1">
      <c r="B25" s="24"/>
      <c r="C25" s="27"/>
      <c r="D25" s="27"/>
      <c r="E25" s="30"/>
      <c r="F25" s="30"/>
      <c r="G25" s="30"/>
      <c r="H25" s="30"/>
      <c r="I25" s="30"/>
      <c r="J25" s="26"/>
    </row>
    <row r="26" spans="2:10" ht="15" customHeight="1">
      <c r="B26" s="21"/>
      <c r="C26" s="52" t="s">
        <v>23</v>
      </c>
      <c r="D26" s="52"/>
      <c r="E26" s="22">
        <f>SUM(E28:E36)</f>
        <v>534857.9600000009</v>
      </c>
      <c r="F26" s="22">
        <f>SUM(F28:F36)</f>
        <v>0</v>
      </c>
      <c r="G26" s="22">
        <f>SUM(G28:G36)</f>
        <v>14275.59</v>
      </c>
      <c r="H26" s="22">
        <f>SUM(H28:H36)</f>
        <v>520582.37000000104</v>
      </c>
      <c r="I26" s="22">
        <f>SUM(I28:I36)</f>
        <v>-14275.589999999851</v>
      </c>
      <c r="J26" s="23"/>
    </row>
    <row r="27" spans="2:10" ht="8.25" customHeight="1">
      <c r="B27" s="24"/>
      <c r="C27" s="2"/>
      <c r="D27" s="27"/>
      <c r="E27" s="25"/>
      <c r="F27" s="25"/>
      <c r="G27" s="25"/>
      <c r="H27" s="25"/>
      <c r="I27" s="25"/>
      <c r="J27" s="26"/>
    </row>
    <row r="28" spans="2:10" ht="15">
      <c r="B28" s="24"/>
      <c r="C28" s="46" t="s">
        <v>24</v>
      </c>
      <c r="D28" s="46"/>
      <c r="E28" s="28">
        <v>0</v>
      </c>
      <c r="F28" s="28">
        <v>0</v>
      </c>
      <c r="G28" s="28">
        <v>0</v>
      </c>
      <c r="H28" s="29">
        <f aca="true" t="shared" si="2" ref="H28:H36">E28+F28-G28</f>
        <v>0</v>
      </c>
      <c r="I28" s="29">
        <f aca="true" t="shared" si="3" ref="I28:I36">H28-E28</f>
        <v>0</v>
      </c>
      <c r="J28" s="26"/>
    </row>
    <row r="29" spans="2:10" ht="15">
      <c r="B29" s="24"/>
      <c r="C29" s="46" t="s">
        <v>25</v>
      </c>
      <c r="D29" s="46"/>
      <c r="E29" s="28">
        <v>0</v>
      </c>
      <c r="F29" s="28">
        <v>0</v>
      </c>
      <c r="G29" s="28">
        <v>0</v>
      </c>
      <c r="H29" s="29">
        <f t="shared" si="2"/>
        <v>0</v>
      </c>
      <c r="I29" s="29">
        <f t="shared" si="3"/>
        <v>0</v>
      </c>
      <c r="J29" s="26"/>
    </row>
    <row r="30" spans="2:10" ht="15" customHeight="1">
      <c r="B30" s="24"/>
      <c r="C30" s="46" t="s">
        <v>26</v>
      </c>
      <c r="D30" s="46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6"/>
    </row>
    <row r="31" spans="2:10" ht="15">
      <c r="B31" s="24"/>
      <c r="C31" s="46" t="s">
        <v>27</v>
      </c>
      <c r="D31" s="46"/>
      <c r="E31" s="28">
        <v>22859865.62</v>
      </c>
      <c r="F31" s="28">
        <v>0</v>
      </c>
      <c r="G31" s="28">
        <v>0</v>
      </c>
      <c r="H31" s="29">
        <f t="shared" si="2"/>
        <v>22859865.62</v>
      </c>
      <c r="I31" s="29">
        <f t="shared" si="3"/>
        <v>0</v>
      </c>
      <c r="J31" s="26"/>
    </row>
    <row r="32" spans="2:10" ht="15">
      <c r="B32" s="24"/>
      <c r="C32" s="46" t="s">
        <v>28</v>
      </c>
      <c r="D32" s="46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6"/>
    </row>
    <row r="33" spans="2:10" ht="15">
      <c r="B33" s="24"/>
      <c r="C33" s="46" t="s">
        <v>29</v>
      </c>
      <c r="D33" s="46"/>
      <c r="E33" s="28">
        <v>-22325007.66</v>
      </c>
      <c r="F33" s="28">
        <v>0</v>
      </c>
      <c r="G33" s="28">
        <v>14275.59</v>
      </c>
      <c r="H33" s="29">
        <f t="shared" si="2"/>
        <v>-22339283.25</v>
      </c>
      <c r="I33" s="29">
        <f t="shared" si="3"/>
        <v>-14275.589999999851</v>
      </c>
      <c r="J33" s="26"/>
    </row>
    <row r="34" spans="2:10" ht="15">
      <c r="B34" s="24"/>
      <c r="C34" s="46" t="s">
        <v>30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6"/>
    </row>
    <row r="35" spans="2:10" ht="15">
      <c r="B35" s="24"/>
      <c r="C35" s="46" t="s">
        <v>31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6"/>
    </row>
    <row r="36" spans="2:10" ht="15">
      <c r="B36" s="24"/>
      <c r="C36" s="46" t="s">
        <v>32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 t="shared" si="3"/>
        <v>0</v>
      </c>
      <c r="J36" s="26"/>
    </row>
    <row r="37" spans="2:10" ht="7.5" customHeight="1">
      <c r="B37" s="24"/>
      <c r="C37" s="27"/>
      <c r="D37" s="27"/>
      <c r="E37" s="30"/>
      <c r="F37" s="25"/>
      <c r="G37" s="25"/>
      <c r="H37" s="25"/>
      <c r="I37" s="25"/>
      <c r="J37" s="26"/>
    </row>
    <row r="38" spans="2:10" ht="15">
      <c r="B38" s="17"/>
      <c r="C38" s="47" t="s">
        <v>33</v>
      </c>
      <c r="D38" s="47"/>
      <c r="E38" s="22">
        <f>E16+E26</f>
        <v>1007550.3800000009</v>
      </c>
      <c r="F38" s="22">
        <f>F16+F26</f>
        <v>2337733.37</v>
      </c>
      <c r="G38" s="22">
        <f>G16+G26</f>
        <v>2308988.09</v>
      </c>
      <c r="H38" s="22">
        <f>H16+H26</f>
        <v>1036295.6600000006</v>
      </c>
      <c r="I38" s="22">
        <f>I16+I26</f>
        <v>28745.279999999642</v>
      </c>
      <c r="J38" s="19"/>
    </row>
    <row r="39" spans="2:13" ht="15">
      <c r="B39" s="48"/>
      <c r="C39" s="48"/>
      <c r="D39" s="48"/>
      <c r="E39" s="48"/>
      <c r="F39" s="48"/>
      <c r="G39" s="48"/>
      <c r="H39" s="48"/>
      <c r="I39" s="48"/>
      <c r="J39" s="48"/>
      <c r="L39" s="42"/>
      <c r="M39" s="43"/>
    </row>
    <row r="40" spans="2:10" ht="15">
      <c r="B40" s="31"/>
      <c r="C40" s="32"/>
      <c r="D40" s="33"/>
      <c r="F40" s="31"/>
      <c r="G40" s="31"/>
      <c r="H40" s="31"/>
      <c r="I40" s="31"/>
      <c r="J40" s="31"/>
    </row>
    <row r="41" spans="2:10" ht="15" customHeight="1">
      <c r="B41" s="1"/>
      <c r="C41" s="49" t="s">
        <v>34</v>
      </c>
      <c r="D41" s="49"/>
      <c r="E41" s="49"/>
      <c r="F41" s="49"/>
      <c r="G41" s="49"/>
      <c r="H41" s="49"/>
      <c r="I41" s="49"/>
      <c r="J41" s="34"/>
    </row>
    <row r="42" spans="2:10" ht="15">
      <c r="B42" s="1"/>
      <c r="C42" s="34"/>
      <c r="D42" s="35"/>
      <c r="E42" s="36"/>
      <c r="F42" s="36"/>
      <c r="G42" s="1"/>
      <c r="H42" s="37"/>
      <c r="I42" s="35"/>
      <c r="J42" s="36"/>
    </row>
    <row r="43" spans="2:10" ht="15">
      <c r="B43" s="1"/>
      <c r="C43" s="50"/>
      <c r="D43" s="50"/>
      <c r="E43" s="36"/>
      <c r="F43" s="51"/>
      <c r="G43" s="51"/>
      <c r="H43" s="51"/>
      <c r="I43" s="51"/>
      <c r="J43" s="36"/>
    </row>
    <row r="44" spans="2:10" ht="15">
      <c r="B44" s="1"/>
      <c r="C44" s="44" t="s">
        <v>35</v>
      </c>
      <c r="D44" s="44"/>
      <c r="E44" s="38"/>
      <c r="F44" s="44" t="s">
        <v>36</v>
      </c>
      <c r="G44" s="44"/>
      <c r="H44" s="44"/>
      <c r="I44" s="44"/>
      <c r="J44" s="39"/>
    </row>
    <row r="45" spans="2:10" ht="15" customHeight="1">
      <c r="B45" s="1"/>
      <c r="C45" s="45" t="s">
        <v>37</v>
      </c>
      <c r="D45" s="45"/>
      <c r="E45" s="40"/>
      <c r="F45" s="45" t="s">
        <v>38</v>
      </c>
      <c r="G45" s="45"/>
      <c r="H45" s="45"/>
      <c r="I45" s="45"/>
      <c r="J45" s="39"/>
    </row>
    <row r="46" spans="3:8" ht="15">
      <c r="C46" s="1"/>
      <c r="D46" s="1"/>
      <c r="E46" s="41"/>
      <c r="F46" s="1"/>
      <c r="G46" s="1"/>
      <c r="H46" s="1"/>
    </row>
  </sheetData>
  <sheetProtection selectLockedCells="1" selectUnlockedCells="1"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/>
  <pageMargins left="0.5118055555555556" right="0.5118055555555556" top="0.7479166666666667" bottom="0.7479166666666667" header="0.5118110236220472" footer="0.5118110236220472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2023-02-15T21:09:14Z</dcterms:modified>
  <cp:category/>
  <cp:version/>
  <cp:contentType/>
  <cp:contentStatus/>
</cp:coreProperties>
</file>