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90" activeTab="0"/>
  </bookViews>
  <sheets>
    <sheet name="ANALITICO DEL ACTIVO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<sst xmlns="http://schemas.openxmlformats.org/spreadsheetml/2006/main" count="35" uniqueCount="35">
  <si>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</si>
  <si>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</si>
  <si>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</si>
  <si>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</si>
  <si>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</si>
  <si>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</si>
  <si>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</si>
  <si>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</si>
  <si>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</si>
  <si>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</si>
  <si>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</si>
  <si>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</si>
  <si>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</si>
  <si>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</si>
  <si>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</si>
  <si>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</si>
  <si>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</si>
  <si>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</si>
  <si>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</si>
  <si>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</si>
  <si>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</si>
  <si>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</si>
  <si>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</si>
  <si>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</si>
  <si>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</si>
  <si>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</si>
  <si>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</si>
  <si>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</si>
  <si>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</si>
  <si>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</si>
  <si>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</si>
  <si>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</si>
  <si>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</si>
  <si>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</si>
  <si>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Comisión de los Derechos Humanos del Estado de Guerrero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</si>
</sst>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63"/>
      <name val="Helvetica Neue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0"/>
      <color rgb="FF333333"/>
      <name val="Helvetica Neu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3" fillId="33" borderId="11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2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1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2" xfId="0" applyFont="1" applyFill="1" applyBorder="1" applyAlignment="1">
      <alignment vertical="top"/>
    </xf>
    <xf numFmtId="0" fontId="42" fillId="33" borderId="11" xfId="0" applyFont="1" applyFill="1" applyBorder="1" applyAlignment="1">
      <alignment vertical="top"/>
    </xf>
    <xf numFmtId="3" fontId="42" fillId="33" borderId="0" xfId="0" applyNumberFormat="1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3" fontId="42" fillId="33" borderId="0" xfId="48" applyNumberFormat="1" applyFont="1" applyFill="1" applyBorder="1" applyAlignment="1">
      <alignment vertical="top"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horizontal="left"/>
    </xf>
    <xf numFmtId="0" fontId="42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2" fillId="33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right"/>
    </xf>
    <xf numFmtId="0" fontId="42" fillId="33" borderId="0" xfId="0" applyFont="1" applyFill="1" applyBorder="1" applyAlignment="1">
      <alignment horizontal="left" vertical="top"/>
    </xf>
    <xf numFmtId="0" fontId="2" fillId="34" borderId="13" xfId="53" applyFont="1" applyFill="1" applyBorder="1" applyAlignment="1">
      <alignment horizontal="center" vertical="center" wrapText="1"/>
      <protection/>
    </xf>
    <xf numFmtId="0" fontId="2" fillId="34" borderId="14" xfId="0" applyFont="1" applyFill="1" applyBorder="1" applyAlignment="1">
      <alignment horizontal="center" vertical="center" wrapText="1"/>
    </xf>
    <xf numFmtId="0" fontId="2" fillId="34" borderId="14" xfId="53" applyFont="1" applyFill="1" applyBorder="1" applyAlignment="1">
      <alignment horizontal="center" vertical="center" wrapText="1"/>
      <protection/>
    </xf>
    <xf numFmtId="0" fontId="2" fillId="34" borderId="15" xfId="53" applyFont="1" applyFill="1" applyBorder="1" applyAlignment="1">
      <alignment horizontal="center" vertical="center" wrapText="1"/>
      <protection/>
    </xf>
    <xf numFmtId="0" fontId="2" fillId="34" borderId="16" xfId="53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34" borderId="17" xfId="53" applyFont="1" applyFill="1" applyBorder="1" applyAlignment="1">
      <alignment horizontal="center" vertical="center" wrapText="1"/>
      <protection/>
    </xf>
    <xf numFmtId="4" fontId="45" fillId="35" borderId="0" xfId="0" applyNumberFormat="1" applyFont="1" applyFill="1" applyAlignment="1">
      <alignment horizontal="right" wrapText="1" indent="1"/>
    </xf>
    <xf numFmtId="0" fontId="42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2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2" fillId="33" borderId="16" xfId="0" applyFont="1" applyFill="1" applyBorder="1" applyAlignment="1">
      <alignment horizontal="center" vertical="top"/>
    </xf>
    <xf numFmtId="0" fontId="42" fillId="33" borderId="10" xfId="0" applyFont="1" applyFill="1" applyBorder="1" applyAlignment="1">
      <alignment horizontal="center" vertical="top"/>
    </xf>
    <xf numFmtId="0" fontId="42" fillId="33" borderId="17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4" borderId="14" xfId="53" applyFont="1" applyFill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33" borderId="11" xfId="15" applyNumberFormat="1" applyFont="1" applyFill="1" applyBorder="1" applyAlignment="1">
      <alignment horizontal="center" vertical="center"/>
      <protection/>
    </xf>
    <xf numFmtId="0" fontId="2" fillId="33" borderId="12" xfId="15" applyNumberFormat="1" applyFont="1" applyFill="1" applyBorder="1" applyAlignment="1">
      <alignment horizontal="center" vertical="center"/>
      <protection/>
    </xf>
    <xf numFmtId="0" fontId="2" fillId="33" borderId="11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2" xfId="15" applyNumberFormat="1" applyFont="1" applyFill="1" applyBorder="1" applyAlignment="1">
      <alignment horizontal="center" vertical="top"/>
      <protection/>
    </xf>
    <xf numFmtId="0" fontId="42" fillId="33" borderId="0" xfId="0" applyFont="1" applyFill="1" applyBorder="1" applyAlignment="1">
      <alignment horizontal="right"/>
    </xf>
    <xf numFmtId="0" fontId="4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2162175</xdr:colOff>
      <xdr:row>43</xdr:row>
      <xdr:rowOff>76200</xdr:rowOff>
    </xdr:from>
    <xdr:to>
      <xdr:col>6</xdr:col>
      <xdr:colOff>657225</xdr:colOff>
      <xdr:row>49</xdr:row>
      <xdr:rowOff>95250</xdr:rowOff>
    </xdr:to>
    <xdr:sp>
      <xdr:nvSpPr>
        <xdr:cNvPr id="1" name="Rectángulo 7"/>
        <xdr:cNvSpPr>
          <a:spLocks/>
        </xdr:cNvSpPr>
      </xdr:nvSpPr>
      <xdr:spPr>
        <a:xfrm>
          <a:off x="3371850" y="7048500"/>
          <a:ext cx="3933825" cy="11334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Elaboró.
</a:t>
          </a:r>
          <a:r>
            <a:rPr lang="en-US" cap="none" sz="1000" b="0" i="0" u="none" baseline="0">
              <a:solidFill>
                <a:srgbClr val="000000"/>
              </a:solidFill>
            </a:rPr>
            <a:t>M.C.</a:t>
          </a:r>
          <a:r>
            <a:rPr lang="en-US" cap="none" sz="1000" b="0" i="0" u="none" baseline="0">
              <a:solidFill>
                <a:srgbClr val="000000"/>
              </a:solidFill>
            </a:rPr>
            <a:t> Cinthia Jimena Aguirre Robert
</a:t>
          </a:r>
          <a:r>
            <a:rPr lang="en-US" cap="none" sz="1000" b="0" i="0" u="none" baseline="0">
              <a:solidFill>
                <a:srgbClr val="000000"/>
              </a:solidFill>
            </a:rPr>
            <a:t>Encargada de Despacho de la Dirección General Administrativa</a:t>
          </a:r>
        </a:p>
      </xdr:txBody>
    </xdr:sp>
    <xdr:clientData/>
  </xdr:twoCellAnchor>
  <xdr:twoCellAnchor>
    <xdr:from>
      <xdr:col>0</xdr:col>
      <xdr:colOff>0</xdr:colOff>
      <xdr:row>43</xdr:row>
      <xdr:rowOff>66675</xdr:rowOff>
    </xdr:from>
    <xdr:to>
      <xdr:col>3</xdr:col>
      <xdr:colOff>2752725</xdr:colOff>
      <xdr:row>49</xdr:row>
      <xdr:rowOff>76200</xdr:rowOff>
    </xdr:to>
    <xdr:sp>
      <xdr:nvSpPr>
        <xdr:cNvPr id="2" name="Rectángulo 8"/>
        <xdr:cNvSpPr>
          <a:spLocks/>
        </xdr:cNvSpPr>
      </xdr:nvSpPr>
      <xdr:spPr>
        <a:xfrm>
          <a:off x="0" y="7038975"/>
          <a:ext cx="3962400" cy="1123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Autorizó.
</a:t>
          </a:r>
          <a:r>
            <a:rPr lang="en-US" cap="none" sz="1000" b="0" i="0" u="none" baseline="0">
              <a:solidFill>
                <a:srgbClr val="000000"/>
              </a:solidFill>
            </a:rPr>
            <a:t>Mtra.</a:t>
          </a:r>
          <a:r>
            <a:rPr lang="en-US" cap="none" sz="1000" b="0" i="0" u="none" baseline="0">
              <a:solidFill>
                <a:srgbClr val="000000"/>
              </a:solidFill>
            </a:rPr>
            <a:t> Cecilia Narciso Gaytan
</a:t>
          </a:r>
          <a:r>
            <a:rPr lang="en-US" cap="none" sz="1000" b="0" i="0" u="none" baseline="0">
              <a:solidFill>
                <a:srgbClr val="000000"/>
              </a:solidFill>
            </a:rPr>
            <a:t>Presidenta</a:t>
          </a:r>
        </a:p>
      </xdr:txBody>
    </xdr:sp>
    <xdr:clientData/>
  </xdr:twoCellAnchor>
  <xdr:twoCellAnchor>
    <xdr:from>
      <xdr:col>6</xdr:col>
      <xdr:colOff>342900</xdr:colOff>
      <xdr:row>43</xdr:row>
      <xdr:rowOff>66675</xdr:rowOff>
    </xdr:from>
    <xdr:to>
      <xdr:col>11</xdr:col>
      <xdr:colOff>209550</xdr:colOff>
      <xdr:row>54</xdr:row>
      <xdr:rowOff>0</xdr:rowOff>
    </xdr:to>
    <xdr:sp>
      <xdr:nvSpPr>
        <xdr:cNvPr id="3" name="Rectángulo 9"/>
        <xdr:cNvSpPr>
          <a:spLocks/>
        </xdr:cNvSpPr>
      </xdr:nvSpPr>
      <xdr:spPr>
        <a:xfrm>
          <a:off x="6991350" y="7038975"/>
          <a:ext cx="4086225" cy="20002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Vo</a:t>
          </a:r>
          <a:r>
            <a:rPr lang="en-US" cap="none" sz="1000" b="0" i="0" u="none" baseline="0">
              <a:solidFill>
                <a:srgbClr val="000000"/>
              </a:solidFill>
            </a:rPr>
            <a:t> Bo</a:t>
          </a:r>
          <a:r>
            <a:rPr lang="en-US" cap="none" sz="1000" b="0" i="0" u="none" baseline="0">
              <a:solidFill>
                <a:srgbClr val="000000"/>
              </a:solidFill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</a:rPr>
            <a:t>Lic. Jesús</a:t>
          </a:r>
          <a:r>
            <a:rPr lang="en-US" cap="none" sz="1000" b="0" i="0" u="none" baseline="0">
              <a:solidFill>
                <a:srgbClr val="000000"/>
              </a:solidFill>
            </a:rPr>
            <a:t> Romero Hernández
</a:t>
          </a:r>
          <a:r>
            <a:rPr lang="en-US" cap="none" sz="1000" b="0" i="0" u="none" baseline="0">
              <a:solidFill>
                <a:srgbClr val="000000"/>
              </a:solidFill>
            </a:rPr>
            <a:t>Encargado de Contraloria Interna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6"/>
  <sheetViews>
    <sheetView tabSelected="1" zoomScale="60" zoomScaleNormal="60" zoomScalePageLayoutView="0" workbookViewId="0" topLeftCell="A22">
      <selection activeCell="K41" sqref="K41"/>
    </sheetView>
  </sheetViews>
  <sheetFormatPr defaultColWidth="11.421875" defaultRowHeight="15"/>
  <cols>
    <col min="1" max="1" width="1.8515625" style="0" customWidth="1"/>
    <col min="2" max="2" width="4.8515625" style="0" customWidth="1"/>
    <col min="4" max="4" width="47.57421875" style="0" customWidth="1"/>
    <col min="5" max="5" width="16.421875" style="0" bestFit="1" customWidth="1"/>
    <col min="6" max="7" width="17.57421875" style="0" bestFit="1" customWidth="1"/>
  </cols>
  <sheetData>
    <row r="1" spans="2:10" ht="9.75" customHeight="1">
      <c r="B1" s="1"/>
      <c r="C1" s="2"/>
      <c r="D1" s="62"/>
      <c r="E1" s="62"/>
      <c r="F1" s="62"/>
      <c r="G1" s="63"/>
      <c r="H1" s="63"/>
      <c r="I1" s="63"/>
      <c r="J1" s="32"/>
    </row>
    <row r="2" spans="2:10" ht="6.75" customHeight="1">
      <c r="B2" s="1"/>
      <c r="C2" s="2"/>
      <c r="D2" s="1"/>
      <c r="E2" s="1"/>
      <c r="F2" s="1"/>
      <c r="G2" s="1"/>
      <c r="H2" s="1"/>
      <c r="I2" s="1"/>
      <c r="J2" s="1"/>
    </row>
    <row r="3" spans="2:10" ht="14.25">
      <c r="B3" s="1"/>
      <c r="C3" s="3"/>
      <c r="D3" s="64" t="s">
        <v>32</v>
      </c>
      <c r="E3" s="64"/>
      <c r="F3" s="64"/>
      <c r="G3" s="64"/>
      <c r="H3" s="64"/>
      <c r="I3" s="3"/>
      <c r="J3" s="3"/>
    </row>
    <row r="4" spans="2:10" ht="14.25">
      <c r="B4" s="1"/>
      <c r="C4" s="3"/>
      <c r="D4" s="64" t="s">
        <v>0</v>
      </c>
      <c r="E4" s="64"/>
      <c r="F4" s="64"/>
      <c r="G4" s="64"/>
      <c r="H4" s="64"/>
      <c r="I4" s="3"/>
      <c r="J4" s="3"/>
    </row>
    <row r="5" spans="2:10" ht="14.25">
      <c r="B5" s="1"/>
      <c r="C5" s="3"/>
      <c r="D5" s="64" t="s">
        <v>33</v>
      </c>
      <c r="E5" s="64"/>
      <c r="F5" s="64"/>
      <c r="G5" s="64"/>
      <c r="H5" s="64"/>
      <c r="I5" s="3"/>
      <c r="J5" s="3"/>
    </row>
    <row r="6" spans="2:10" ht="14.25">
      <c r="B6" s="1"/>
      <c r="C6" s="3"/>
      <c r="D6" s="64" t="s">
        <v>1</v>
      </c>
      <c r="E6" s="64"/>
      <c r="F6" s="64"/>
      <c r="G6" s="64"/>
      <c r="H6" s="64"/>
      <c r="I6" s="3"/>
      <c r="J6" s="3"/>
    </row>
    <row r="7" spans="2:10" ht="14.25">
      <c r="B7" s="4"/>
      <c r="C7" s="5" t="s">
        <v>2</v>
      </c>
      <c r="D7" s="53" t="s">
        <v>34</v>
      </c>
      <c r="E7" s="53"/>
      <c r="F7" s="53"/>
      <c r="G7" s="53"/>
      <c r="H7" s="53"/>
      <c r="I7" s="6"/>
      <c r="J7" s="7"/>
    </row>
    <row r="8" spans="2:10" ht="9.75" customHeight="1">
      <c r="B8" s="54"/>
      <c r="C8" s="54"/>
      <c r="D8" s="54"/>
      <c r="E8" s="54"/>
      <c r="F8" s="54"/>
      <c r="G8" s="54"/>
      <c r="H8" s="54"/>
      <c r="I8" s="54"/>
      <c r="J8" s="54"/>
    </row>
    <row r="9" spans="2:10" ht="5.25" customHeight="1">
      <c r="B9" s="54"/>
      <c r="C9" s="54"/>
      <c r="D9" s="54"/>
      <c r="E9" s="54"/>
      <c r="F9" s="54"/>
      <c r="G9" s="54"/>
      <c r="H9" s="54"/>
      <c r="I9" s="54"/>
      <c r="J9" s="54"/>
    </row>
    <row r="10" spans="2:10" ht="22.5">
      <c r="B10" s="34"/>
      <c r="C10" s="55" t="s">
        <v>3</v>
      </c>
      <c r="D10" s="55"/>
      <c r="E10" s="35" t="s">
        <v>4</v>
      </c>
      <c r="F10" s="35" t="s">
        <v>5</v>
      </c>
      <c r="G10" s="36" t="s">
        <v>6</v>
      </c>
      <c r="H10" s="36" t="s">
        <v>7</v>
      </c>
      <c r="I10" s="36" t="s">
        <v>8</v>
      </c>
      <c r="J10" s="37"/>
    </row>
    <row r="11" spans="2:10" ht="14.25">
      <c r="B11" s="38"/>
      <c r="C11" s="56"/>
      <c r="D11" s="56"/>
      <c r="E11" s="39">
        <v>1</v>
      </c>
      <c r="F11" s="39">
        <v>2</v>
      </c>
      <c r="G11" s="40">
        <v>3</v>
      </c>
      <c r="H11" s="40" t="s">
        <v>9</v>
      </c>
      <c r="I11" s="40" t="s">
        <v>10</v>
      </c>
      <c r="J11" s="41"/>
    </row>
    <row r="12" spans="2:10" ht="6.75" customHeight="1">
      <c r="B12" s="57"/>
      <c r="C12" s="54"/>
      <c r="D12" s="54"/>
      <c r="E12" s="54"/>
      <c r="F12" s="54"/>
      <c r="G12" s="54"/>
      <c r="H12" s="54"/>
      <c r="I12" s="54"/>
      <c r="J12" s="58"/>
    </row>
    <row r="13" spans="2:10" ht="6.75" customHeight="1">
      <c r="B13" s="59"/>
      <c r="C13" s="60"/>
      <c r="D13" s="60"/>
      <c r="E13" s="60"/>
      <c r="F13" s="60"/>
      <c r="G13" s="60"/>
      <c r="H13" s="60"/>
      <c r="I13" s="60"/>
      <c r="J13" s="61"/>
    </row>
    <row r="14" spans="2:10" ht="14.25">
      <c r="B14" s="8"/>
      <c r="C14" s="46" t="s">
        <v>11</v>
      </c>
      <c r="D14" s="46"/>
      <c r="E14" s="9"/>
      <c r="F14" s="9"/>
      <c r="G14" s="9"/>
      <c r="H14" s="9"/>
      <c r="I14" s="9"/>
      <c r="J14" s="10"/>
    </row>
    <row r="15" spans="2:10" ht="6.75" customHeight="1">
      <c r="B15" s="8"/>
      <c r="C15" s="11"/>
      <c r="D15" s="11"/>
      <c r="E15" s="9"/>
      <c r="F15" s="9"/>
      <c r="G15" s="9"/>
      <c r="H15" s="9"/>
      <c r="I15" s="9"/>
      <c r="J15" s="10"/>
    </row>
    <row r="16" spans="2:10" ht="14.25">
      <c r="B16" s="12"/>
      <c r="C16" s="52" t="s">
        <v>12</v>
      </c>
      <c r="D16" s="52"/>
      <c r="E16" s="13">
        <f>SUM(E18:E24)</f>
        <v>16467261.94</v>
      </c>
      <c r="F16" s="13">
        <f>SUM(F18:F24)</f>
        <v>236910412.48000002</v>
      </c>
      <c r="G16" s="13">
        <f>SUM(G18:G24)</f>
        <v>247126797.49</v>
      </c>
      <c r="H16" s="13">
        <f>SUM(H18:H24)</f>
        <v>6250876.9299999885</v>
      </c>
      <c r="I16" s="13">
        <f>SUM(I18:I24)</f>
        <v>-10216385.010000011</v>
      </c>
      <c r="J16" s="14"/>
    </row>
    <row r="17" spans="2:10" ht="8.25" customHeight="1">
      <c r="B17" s="15"/>
      <c r="C17" s="2"/>
      <c r="D17" s="2"/>
      <c r="E17" s="16"/>
      <c r="F17" s="16"/>
      <c r="G17" s="16"/>
      <c r="H17" s="16"/>
      <c r="I17" s="16"/>
      <c r="J17" s="17"/>
    </row>
    <row r="18" spans="2:10" ht="14.25">
      <c r="B18" s="15"/>
      <c r="C18" s="45" t="s">
        <v>13</v>
      </c>
      <c r="D18" s="45"/>
      <c r="E18" s="42">
        <v>16055065.19</v>
      </c>
      <c r="F18" s="42">
        <v>116783901.38</v>
      </c>
      <c r="G18" s="42">
        <v>127030976.39</v>
      </c>
      <c r="H18" s="19">
        <f>E18+F18-G18</f>
        <v>5807990.179999992</v>
      </c>
      <c r="I18" s="19">
        <f>H18-E18</f>
        <v>-10247075.010000007</v>
      </c>
      <c r="J18" s="17"/>
    </row>
    <row r="19" spans="2:10" ht="14.25">
      <c r="B19" s="15"/>
      <c r="C19" s="45" t="s">
        <v>14</v>
      </c>
      <c r="D19" s="45"/>
      <c r="E19" s="42">
        <v>271968.3</v>
      </c>
      <c r="F19" s="42">
        <v>95643813.05</v>
      </c>
      <c r="G19" s="42">
        <v>95624123.05</v>
      </c>
      <c r="H19" s="19">
        <f>E19+F19-G19</f>
        <v>291658.299999997</v>
      </c>
      <c r="I19" s="19">
        <f aca="true" t="shared" si="0" ref="I19:I24">H19-E19</f>
        <v>19689.99999999703</v>
      </c>
      <c r="J19" s="17"/>
    </row>
    <row r="20" spans="2:10" ht="14.25">
      <c r="B20" s="15"/>
      <c r="C20" s="45" t="s">
        <v>15</v>
      </c>
      <c r="D20" s="45"/>
      <c r="E20" s="42">
        <v>140228.45</v>
      </c>
      <c r="F20" s="42">
        <v>24471698.05</v>
      </c>
      <c r="G20" s="42">
        <v>24471698.05</v>
      </c>
      <c r="H20" s="19">
        <f>E20+F20-G20</f>
        <v>140228.44999999925</v>
      </c>
      <c r="I20" s="19">
        <f t="shared" si="0"/>
        <v>-7.566995918750763E-10</v>
      </c>
      <c r="J20" s="17"/>
    </row>
    <row r="21" spans="2:10" ht="14.25">
      <c r="B21" s="15"/>
      <c r="C21" s="45" t="s">
        <v>16</v>
      </c>
      <c r="D21" s="45"/>
      <c r="E21" s="18">
        <v>0</v>
      </c>
      <c r="F21" s="18">
        <v>0</v>
      </c>
      <c r="G21" s="18">
        <v>0</v>
      </c>
      <c r="H21" s="19">
        <f>E21+F21-G21</f>
        <v>0</v>
      </c>
      <c r="I21" s="19">
        <f t="shared" si="0"/>
        <v>0</v>
      </c>
      <c r="J21" s="17"/>
    </row>
    <row r="22" spans="2:10" ht="14.25">
      <c r="B22" s="15"/>
      <c r="C22" s="45" t="s">
        <v>17</v>
      </c>
      <c r="D22" s="45"/>
      <c r="E22" s="18">
        <v>0</v>
      </c>
      <c r="F22" s="42">
        <v>0</v>
      </c>
      <c r="G22" s="18">
        <v>0</v>
      </c>
      <c r="H22" s="19">
        <f>E22+F22-G22</f>
        <v>0</v>
      </c>
      <c r="I22" s="19">
        <f t="shared" si="0"/>
        <v>0</v>
      </c>
      <c r="J22" s="17"/>
    </row>
    <row r="23" spans="2:10" ht="14.25">
      <c r="B23" s="15"/>
      <c r="C23" s="45" t="s">
        <v>18</v>
      </c>
      <c r="D23" s="45"/>
      <c r="E23" s="18">
        <v>0</v>
      </c>
      <c r="F23" s="18">
        <v>0</v>
      </c>
      <c r="G23" s="18">
        <v>0</v>
      </c>
      <c r="H23" s="19">
        <f>E23+F23-G23</f>
        <v>0</v>
      </c>
      <c r="I23" s="19">
        <f t="shared" si="0"/>
        <v>0</v>
      </c>
      <c r="J23" s="17"/>
    </row>
    <row r="24" spans="2:10" ht="14.25">
      <c r="B24" s="15"/>
      <c r="C24" s="45" t="s">
        <v>19</v>
      </c>
      <c r="D24" s="45"/>
      <c r="E24" s="18">
        <v>0</v>
      </c>
      <c r="F24" s="42">
        <v>11000</v>
      </c>
      <c r="G24" s="18">
        <v>0</v>
      </c>
      <c r="H24" s="19">
        <f>E24+F24-G24</f>
        <v>11000</v>
      </c>
      <c r="I24" s="19">
        <f t="shared" si="0"/>
        <v>11000</v>
      </c>
      <c r="J24" s="17"/>
    </row>
    <row r="25" spans="2:10" ht="8.25" customHeight="1">
      <c r="B25" s="15"/>
      <c r="C25" s="33"/>
      <c r="D25" s="33"/>
      <c r="E25" s="20"/>
      <c r="F25" s="20"/>
      <c r="G25" s="20"/>
      <c r="H25" s="20"/>
      <c r="I25" s="20"/>
      <c r="J25" s="17"/>
    </row>
    <row r="26" spans="2:10" ht="14.25">
      <c r="B26" s="12"/>
      <c r="C26" s="52" t="s">
        <v>20</v>
      </c>
      <c r="D26" s="52"/>
      <c r="E26" s="13">
        <f>SUM(E28:E36)</f>
        <v>-325525.3699999989</v>
      </c>
      <c r="F26" s="13">
        <f>SUM(F28:F36)</f>
        <v>2027086.2999999998</v>
      </c>
      <c r="G26" s="13">
        <f>SUM(G28:G36)</f>
        <v>1567663.77</v>
      </c>
      <c r="H26" s="13">
        <f>SUM(H28:H36)</f>
        <v>133897.16000000044</v>
      </c>
      <c r="I26" s="13">
        <f>SUM(I28:I36)</f>
        <v>459422.52999999933</v>
      </c>
      <c r="J26" s="14"/>
    </row>
    <row r="27" spans="2:10" ht="8.25" customHeight="1">
      <c r="B27" s="15"/>
      <c r="C27" s="2"/>
      <c r="D27" s="33"/>
      <c r="E27" s="16"/>
      <c r="F27" s="16"/>
      <c r="G27" s="16"/>
      <c r="H27" s="16"/>
      <c r="I27" s="16"/>
      <c r="J27" s="17"/>
    </row>
    <row r="28" spans="2:10" ht="14.25">
      <c r="B28" s="15"/>
      <c r="C28" s="45" t="s">
        <v>21</v>
      </c>
      <c r="D28" s="45"/>
      <c r="E28" s="18">
        <v>0</v>
      </c>
      <c r="F28" s="18">
        <v>0</v>
      </c>
      <c r="G28" s="18">
        <v>0</v>
      </c>
      <c r="H28" s="19">
        <f>E28+F28-G28</f>
        <v>0</v>
      </c>
      <c r="I28" s="19">
        <f>H28-E28</f>
        <v>0</v>
      </c>
      <c r="J28" s="17"/>
    </row>
    <row r="29" spans="2:10" ht="14.25">
      <c r="B29" s="15"/>
      <c r="C29" s="45" t="s">
        <v>22</v>
      </c>
      <c r="D29" s="45"/>
      <c r="E29" s="42">
        <v>69011.24</v>
      </c>
      <c r="F29" s="18">
        <v>0</v>
      </c>
      <c r="G29" s="18">
        <v>0</v>
      </c>
      <c r="H29" s="19">
        <f aca="true" t="shared" si="1" ref="H29:H36">E29+F29-G29</f>
        <v>69011.24</v>
      </c>
      <c r="I29" s="19">
        <f aca="true" t="shared" si="2" ref="I29:I35">H29-E29</f>
        <v>0</v>
      </c>
      <c r="J29" s="17"/>
    </row>
    <row r="30" spans="2:10" ht="15" customHeight="1">
      <c r="B30" s="15"/>
      <c r="C30" s="45" t="s">
        <v>23</v>
      </c>
      <c r="D30" s="45"/>
      <c r="E30" s="42">
        <v>2606752.31</v>
      </c>
      <c r="F30" s="18">
        <v>0</v>
      </c>
      <c r="G30" s="18">
        <v>0</v>
      </c>
      <c r="H30" s="19">
        <f t="shared" si="1"/>
        <v>2606752.31</v>
      </c>
      <c r="I30" s="19">
        <f t="shared" si="2"/>
        <v>0</v>
      </c>
      <c r="J30" s="17"/>
    </row>
    <row r="31" spans="2:10" ht="14.25">
      <c r="B31" s="15"/>
      <c r="C31" s="45" t="s">
        <v>24</v>
      </c>
      <c r="D31" s="45"/>
      <c r="E31" s="42">
        <v>12151220.55</v>
      </c>
      <c r="F31" s="42">
        <v>1754146.18</v>
      </c>
      <c r="G31" s="42">
        <v>390614.31</v>
      </c>
      <c r="H31" s="19">
        <f t="shared" si="1"/>
        <v>13514752.42</v>
      </c>
      <c r="I31" s="19">
        <f t="shared" si="2"/>
        <v>1363531.8699999992</v>
      </c>
      <c r="J31" s="17"/>
    </row>
    <row r="32" spans="2:10" ht="14.25">
      <c r="B32" s="15"/>
      <c r="C32" s="45" t="s">
        <v>25</v>
      </c>
      <c r="D32" s="45"/>
      <c r="E32" s="18">
        <v>70632</v>
      </c>
      <c r="F32" s="18">
        <v>272940.12</v>
      </c>
      <c r="G32" s="18">
        <v>272940.12</v>
      </c>
      <c r="H32" s="19">
        <f t="shared" si="1"/>
        <v>70632</v>
      </c>
      <c r="I32" s="19">
        <f t="shared" si="2"/>
        <v>0</v>
      </c>
      <c r="J32" s="17"/>
    </row>
    <row r="33" spans="2:10" ht="14.25">
      <c r="B33" s="15"/>
      <c r="C33" s="45" t="s">
        <v>26</v>
      </c>
      <c r="D33" s="45"/>
      <c r="E33" s="18">
        <v>-15223688.65</v>
      </c>
      <c r="F33" s="18">
        <v>0</v>
      </c>
      <c r="G33" s="18">
        <v>904109.34</v>
      </c>
      <c r="H33" s="19">
        <f t="shared" si="1"/>
        <v>-16127797.99</v>
      </c>
      <c r="I33" s="19">
        <f t="shared" si="2"/>
        <v>-904109.3399999999</v>
      </c>
      <c r="J33" s="17"/>
    </row>
    <row r="34" spans="2:10" ht="14.25">
      <c r="B34" s="15"/>
      <c r="C34" s="45" t="s">
        <v>27</v>
      </c>
      <c r="D34" s="45"/>
      <c r="E34" s="18">
        <v>547.18</v>
      </c>
      <c r="F34" s="18">
        <v>0</v>
      </c>
      <c r="G34" s="18">
        <v>0</v>
      </c>
      <c r="H34" s="19">
        <f t="shared" si="1"/>
        <v>547.18</v>
      </c>
      <c r="I34" s="19">
        <f t="shared" si="2"/>
        <v>0</v>
      </c>
      <c r="J34" s="17"/>
    </row>
    <row r="35" spans="2:10" ht="14.25">
      <c r="B35" s="15"/>
      <c r="C35" s="45" t="s">
        <v>28</v>
      </c>
      <c r="D35" s="45"/>
      <c r="E35" s="18">
        <v>0</v>
      </c>
      <c r="F35" s="18">
        <v>0</v>
      </c>
      <c r="G35" s="18">
        <v>0</v>
      </c>
      <c r="H35" s="19">
        <f t="shared" si="1"/>
        <v>0</v>
      </c>
      <c r="I35" s="19">
        <f t="shared" si="2"/>
        <v>0</v>
      </c>
      <c r="J35" s="17"/>
    </row>
    <row r="36" spans="2:10" ht="14.25">
      <c r="B36" s="15"/>
      <c r="C36" s="45" t="s">
        <v>29</v>
      </c>
      <c r="D36" s="45"/>
      <c r="E36" s="18">
        <v>0</v>
      </c>
      <c r="F36" s="18">
        <v>0</v>
      </c>
      <c r="G36" s="18">
        <v>0</v>
      </c>
      <c r="H36" s="19">
        <f t="shared" si="1"/>
        <v>0</v>
      </c>
      <c r="I36" s="19">
        <f>H36-E36</f>
        <v>0</v>
      </c>
      <c r="J36" s="17"/>
    </row>
    <row r="37" spans="2:10" ht="7.5" customHeight="1">
      <c r="B37" s="15"/>
      <c r="C37" s="33"/>
      <c r="D37" s="33"/>
      <c r="E37" s="20"/>
      <c r="F37" s="16"/>
      <c r="G37" s="16"/>
      <c r="H37" s="16"/>
      <c r="I37" s="16"/>
      <c r="J37" s="17"/>
    </row>
    <row r="38" spans="2:10" ht="14.25">
      <c r="B38" s="8"/>
      <c r="C38" s="46" t="s">
        <v>30</v>
      </c>
      <c r="D38" s="46"/>
      <c r="E38" s="13">
        <f>E16+E26</f>
        <v>16141736.57</v>
      </c>
      <c r="F38" s="13">
        <f>F16+F26</f>
        <v>238937498.78000003</v>
      </c>
      <c r="G38" s="13">
        <f>G16+G26</f>
        <v>248694461.26000002</v>
      </c>
      <c r="H38" s="13">
        <f>H16+H26</f>
        <v>6384774.089999989</v>
      </c>
      <c r="I38" s="13">
        <f>I16+I26</f>
        <v>-9756962.480000012</v>
      </c>
      <c r="J38" s="10"/>
    </row>
    <row r="39" spans="2:10" ht="14.25">
      <c r="B39" s="47"/>
      <c r="C39" s="48"/>
      <c r="D39" s="48"/>
      <c r="E39" s="48"/>
      <c r="F39" s="48"/>
      <c r="G39" s="48"/>
      <c r="H39" s="48"/>
      <c r="I39" s="48"/>
      <c r="J39" s="49"/>
    </row>
    <row r="40" spans="2:10" ht="14.25">
      <c r="B40" s="21"/>
      <c r="C40" s="22"/>
      <c r="D40" s="23"/>
      <c r="F40" s="21"/>
      <c r="G40" s="21"/>
      <c r="H40" s="21"/>
      <c r="I40" s="21"/>
      <c r="J40" s="21"/>
    </row>
    <row r="41" spans="2:10" ht="14.25">
      <c r="B41" s="1"/>
      <c r="C41" s="50" t="s">
        <v>31</v>
      </c>
      <c r="D41" s="50"/>
      <c r="E41" s="50"/>
      <c r="F41" s="50"/>
      <c r="G41" s="50"/>
      <c r="H41" s="50"/>
      <c r="I41" s="50"/>
      <c r="J41" s="24"/>
    </row>
    <row r="42" spans="2:10" ht="14.25">
      <c r="B42" s="1"/>
      <c r="C42" s="24"/>
      <c r="D42" s="25"/>
      <c r="E42" s="26"/>
      <c r="F42" s="26"/>
      <c r="G42" s="1"/>
      <c r="H42" s="27"/>
      <c r="I42" s="25"/>
      <c r="J42" s="26"/>
    </row>
    <row r="43" spans="2:10" ht="14.25">
      <c r="B43" s="1"/>
      <c r="C43" s="51"/>
      <c r="D43" s="51"/>
      <c r="E43" s="26"/>
      <c r="F43" s="43"/>
      <c r="G43" s="43"/>
      <c r="H43" s="43"/>
      <c r="I43" s="43"/>
      <c r="J43" s="26"/>
    </row>
    <row r="44" spans="2:10" ht="14.25">
      <c r="B44" s="1"/>
      <c r="C44" s="43"/>
      <c r="D44" s="43"/>
      <c r="E44" s="28"/>
      <c r="F44" s="43"/>
      <c r="G44" s="43"/>
      <c r="H44" s="43"/>
      <c r="I44" s="43"/>
      <c r="J44" s="29"/>
    </row>
    <row r="45" spans="2:10" ht="14.25">
      <c r="B45" s="1"/>
      <c r="C45" s="44"/>
      <c r="D45" s="44"/>
      <c r="E45" s="30"/>
      <c r="F45" s="44"/>
      <c r="G45" s="44"/>
      <c r="H45" s="44"/>
      <c r="I45" s="44"/>
      <c r="J45" s="29"/>
    </row>
    <row r="46" spans="3:8" ht="14.25">
      <c r="C46" s="1"/>
      <c r="D46" s="1"/>
      <c r="E46" s="31"/>
      <c r="F46" s="1"/>
      <c r="G46" s="1"/>
      <c r="H46" s="1"/>
    </row>
  </sheetData>
  <sheetProtection/>
  <mergeCells count="40">
    <mergeCell ref="D1:F1"/>
    <mergeCell ref="G1:I1"/>
    <mergeCell ref="D3:H3"/>
    <mergeCell ref="D4:H4"/>
    <mergeCell ref="D5:H5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33:D33"/>
    <mergeCell ref="C34:D34"/>
    <mergeCell ref="C35:D35"/>
    <mergeCell ref="C44:D44"/>
    <mergeCell ref="F44:I44"/>
    <mergeCell ref="C45:D45"/>
    <mergeCell ref="F45:I45"/>
    <mergeCell ref="C36:D36"/>
    <mergeCell ref="C38:D38"/>
    <mergeCell ref="B39:J39"/>
    <mergeCell ref="C41:I41"/>
    <mergeCell ref="C43:D43"/>
    <mergeCell ref="F43:I4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cdheg_newpc@hotmail.com</cp:lastModifiedBy>
  <cp:lastPrinted>2023-02-23T22:54:13Z</cp:lastPrinted>
  <dcterms:created xsi:type="dcterms:W3CDTF">2014-09-29T18:59:31Z</dcterms:created>
  <dcterms:modified xsi:type="dcterms:W3CDTF">2023-02-23T22:54:19Z</dcterms:modified>
  <cp:category/>
  <cp:version/>
  <cp:contentType/>
  <cp:contentStatus/>
</cp:coreProperties>
</file>