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600" windowHeight="11610" activeTab="0"/>
  </bookViews>
  <sheets>
    <sheet name="4.3.4. - IP-4" sheetId="1" r:id="rId1"/>
  </sheets>
  <definedNames>
    <definedName name="_xlnm.Print_Titles" localSheetId="0">'4.3.4. - IP-4'!$1:$9</definedName>
  </definedNames>
  <calcPr fullCalcOnLoad="1"/>
</workbook>
</file>

<file path=xl/sharedStrings.xml><?xml version="1.0" encoding="utf-8"?>
<sst xmlns="http://schemas.openxmlformats.org/spreadsheetml/2006/main" count="93" uniqueCount="93">
  <si>
    <t>Modificado</t>
  </si>
  <si>
    <t>Devengado</t>
  </si>
  <si>
    <t>Participaciones y Aportaciones</t>
  </si>
  <si>
    <t>Transferencias, Asignaciones, Subsidios y Otras Ayudas</t>
  </si>
  <si>
    <t>Universidad Tecnológica de la Región Norte de Guerrero</t>
  </si>
  <si>
    <t>FORMATO IP-4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</si>
  <si>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</si>
  <si>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</si>
  <si>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</si>
  <si>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</si>
  <si>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</si>
  <si>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</si>
  <si>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</si>
  <si>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</si>
  <si>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</si>
  <si>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</si>
  <si>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Cta. Cont. ( 8210 )</t>
  </si>
  <si>
    <t>Cta. Cont. ( 8230 )</t>
  </si>
  <si>
    <t>Cta. Cont. ( 8270 )</t>
  </si>
  <si>
    <t>Cta. Cont. ( 8220 )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</si>
  <si>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</si>
  <si>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</si>
  <si>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</si>
  <si>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</si>
  <si>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</si>
  <si>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</si>
  <si>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</si>
  <si>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</si>
  <si>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</si>
  <si>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</si>
  <si>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</si>
  <si>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</si>
  <si>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</si>
  <si>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</si>
  <si>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</si>
  <si>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</si>
  <si>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</si>
  <si>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</si>
  <si>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</si>
  <si>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</si>
  <si>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</si>
  <si>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</si>
  <si>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</si>
  <si>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</si>
  <si>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</si>
  <si>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</si>
  <si>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</si>
  <si>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</si>
  <si>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</si>
  <si>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</si>
  <si>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</si>
  <si>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</si>
  <si>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</si>
  <si>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</si>
  <si>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</si>
  <si>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</si>
  <si>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</si>
  <si>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</si>
  <si>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</si>
  <si>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</si>
  <si>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</si>
  <si>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</si>
  <si>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</si>
  <si>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</si>
  <si>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</si>
  <si>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</si>
  <si>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</si>
  <si>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</si>
  <si>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</si>
  <si>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</si>
  <si>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</si>
  <si>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</si>
  <si>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</si>
  <si>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</si>
  <si>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</si>
  <si>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</si>
  <si>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</si>
  <si>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</si>
  <si>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</si>
  <si>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</si>
  <si>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</si>
  <si>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</si>
  <si>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</si>
  <si>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</si>
  <si>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</si>
  <si>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</si>
  <si>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</si>
  <si>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</si>
  <si>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</si>
  <si>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</si>
  <si>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</si>
  <si>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Cuenta Publica 2022</t>
  </si>
  <si>
    <t>Del 1 de Enero al 31 de Diciembre de 2022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</si>
</sst>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_-;\-* #,##0_-;_-* &quot;-&quot;??_-;_-@_-"/>
    <numFmt numFmtId="171" formatCode="#,##0_ ;[Red]\-#,##0\ "/>
    <numFmt numFmtId="172" formatCode="#,##0.0_ ;[Red]\-#,##0.0\ "/>
    <numFmt numFmtId="173" formatCode="#,##0.00_ ;[Red]\-#,##0.00\ "/>
    <numFmt numFmtId="174" formatCode="0_ ;\-0\ "/>
    <numFmt numFmtId="175" formatCode="General_)"/>
    <numFmt numFmtId="176" formatCode="#,##0.0"/>
    <numFmt numFmtId="177" formatCode="[$-80A]dddd\,\ d&quot; de &quot;mmmm&quot; de &quot;yyyy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0.5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000000"/>
      <name val="Tahom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75" applyFont="1" applyBorder="1" applyAlignment="1">
      <alignment horizontal="center" vertical="center"/>
      <protection/>
    </xf>
    <xf numFmtId="37" fontId="6" fillId="0" borderId="0" xfId="53" applyNumberFormat="1" applyFont="1" applyFill="1" applyBorder="1" applyAlignment="1" applyProtection="1">
      <alignment horizontal="center" vertical="center"/>
      <protection/>
    </xf>
    <xf numFmtId="0" fontId="3" fillId="33" borderId="10" xfId="77" applyFont="1" applyFill="1" applyBorder="1" applyAlignment="1" quotePrefix="1">
      <alignment horizontal="center"/>
      <protection/>
    </xf>
    <xf numFmtId="37" fontId="6" fillId="0" borderId="11" xfId="53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73" fontId="3" fillId="33" borderId="0" xfId="52" applyNumberFormat="1" applyFont="1" applyFill="1" applyBorder="1" applyAlignment="1">
      <alignment horizontal="right"/>
    </xf>
    <xf numFmtId="0" fontId="51" fillId="34" borderId="0" xfId="66" applyFont="1" applyFill="1" applyAlignment="1">
      <alignment horizontal="center" vertical="center" wrapText="1"/>
      <protection/>
    </xf>
    <xf numFmtId="0" fontId="9" fillId="0" borderId="0" xfId="78" applyFont="1" applyAlignment="1">
      <alignment horizontal="center" vertical="center"/>
      <protection/>
    </xf>
    <xf numFmtId="43" fontId="9" fillId="0" borderId="0" xfId="52" applyFont="1" applyBorder="1" applyAlignment="1">
      <alignment vertical="center"/>
    </xf>
    <xf numFmtId="10" fontId="9" fillId="0" borderId="0" xfId="81" applyNumberFormat="1" applyFont="1" applyBorder="1" applyAlignment="1">
      <alignment vertical="center"/>
    </xf>
    <xf numFmtId="43" fontId="9" fillId="0" borderId="0" xfId="52" applyFont="1" applyBorder="1" applyAlignment="1">
      <alignment horizontal="left" vertical="center"/>
    </xf>
    <xf numFmtId="0" fontId="9" fillId="0" borderId="0" xfId="78" applyFont="1" applyAlignment="1">
      <alignment vertical="center"/>
      <protection/>
    </xf>
    <xf numFmtId="0" fontId="5" fillId="0" borderId="0" xfId="75" applyFont="1" applyAlignment="1">
      <alignment vertical="center"/>
      <protection/>
    </xf>
    <xf numFmtId="43" fontId="5" fillId="0" borderId="0" xfId="52" applyFont="1" applyBorder="1" applyAlignment="1">
      <alignment vertical="center"/>
    </xf>
    <xf numFmtId="0" fontId="5" fillId="0" borderId="0" xfId="75" applyFont="1" applyAlignment="1">
      <alignment horizontal="center" vertical="center"/>
      <protection/>
    </xf>
    <xf numFmtId="43" fontId="5" fillId="0" borderId="0" xfId="52" applyFont="1" applyBorder="1" applyAlignment="1">
      <alignment horizontal="left" vertical="center"/>
    </xf>
    <xf numFmtId="10" fontId="5" fillId="0" borderId="0" xfId="81" applyNumberFormat="1" applyFont="1" applyBorder="1" applyAlignment="1">
      <alignment vertical="center"/>
    </xf>
    <xf numFmtId="0" fontId="7" fillId="0" borderId="0" xfId="67" applyFont="1" applyBorder="1" applyAlignment="1">
      <alignment vertical="center" wrapText="1"/>
      <protection/>
    </xf>
    <xf numFmtId="43" fontId="29" fillId="0" borderId="0" xfId="52" applyFont="1" applyBorder="1" applyAlignment="1">
      <alignment vertical="center"/>
    </xf>
    <xf numFmtId="0" fontId="29" fillId="0" borderId="0" xfId="75" applyFont="1" applyAlignment="1">
      <alignment horizontal="center" vertical="center"/>
      <protection/>
    </xf>
    <xf numFmtId="10" fontId="29" fillId="0" borderId="0" xfId="81" applyNumberFormat="1" applyFont="1" applyBorder="1" applyAlignment="1">
      <alignment vertical="center"/>
    </xf>
    <xf numFmtId="43" fontId="29" fillId="0" borderId="0" xfId="52" applyFont="1" applyBorder="1" applyAlignment="1">
      <alignment horizontal="left" vertical="center"/>
    </xf>
    <xf numFmtId="0" fontId="29" fillId="0" borderId="0" xfId="75" applyFont="1" applyAlignment="1">
      <alignment vertical="center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173" fontId="3" fillId="33" borderId="14" xfId="52" applyNumberFormat="1" applyFont="1" applyFill="1" applyBorder="1" applyAlignment="1">
      <alignment horizontal="right"/>
    </xf>
    <xf numFmtId="37" fontId="6" fillId="0" borderId="15" xfId="53" applyNumberFormat="1" applyFont="1" applyFill="1" applyBorder="1" applyAlignment="1" applyProtection="1">
      <alignment horizontal="center" vertical="center"/>
      <protection/>
    </xf>
    <xf numFmtId="37" fontId="6" fillId="0" borderId="16" xfId="53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37" fontId="6" fillId="0" borderId="19" xfId="53" applyNumberFormat="1" applyFont="1" applyFill="1" applyBorder="1" applyAlignment="1" applyProtection="1">
      <alignment horizontal="center" vertical="center"/>
      <protection/>
    </xf>
    <xf numFmtId="0" fontId="3" fillId="33" borderId="20" xfId="77" applyNumberFormat="1" applyFont="1" applyFill="1" applyBorder="1" applyAlignment="1" quotePrefix="1">
      <alignment horizontal="center"/>
      <protection/>
    </xf>
    <xf numFmtId="0" fontId="6" fillId="0" borderId="21" xfId="53" applyNumberFormat="1" applyFont="1" applyFill="1" applyBorder="1" applyAlignment="1" applyProtection="1">
      <alignment horizontal="center"/>
      <protection/>
    </xf>
    <xf numFmtId="37" fontId="6" fillId="6" borderId="22" xfId="53" applyNumberFormat="1" applyFont="1" applyFill="1" applyBorder="1" applyAlignment="1" applyProtection="1">
      <alignment horizontal="center" vertical="center"/>
      <protection/>
    </xf>
    <xf numFmtId="37" fontId="6" fillId="6" borderId="22" xfId="53" applyNumberFormat="1" applyFont="1" applyFill="1" applyBorder="1" applyAlignment="1" applyProtection="1">
      <alignment horizontal="center" wrapText="1"/>
      <protection/>
    </xf>
    <xf numFmtId="37" fontId="6" fillId="6" borderId="22" xfId="53" applyNumberFormat="1" applyFont="1" applyFill="1" applyBorder="1" applyAlignment="1" applyProtection="1">
      <alignment horizontal="center"/>
      <protection/>
    </xf>
    <xf numFmtId="4" fontId="4" fillId="33" borderId="11" xfId="52" applyNumberFormat="1" applyFont="1" applyFill="1" applyBorder="1" applyAlignment="1" applyProtection="1">
      <alignment horizontal="right" vertical="center"/>
      <protection locked="0"/>
    </xf>
    <xf numFmtId="4" fontId="4" fillId="33" borderId="11" xfId="52" applyNumberFormat="1" applyFont="1" applyFill="1" applyBorder="1" applyAlignment="1">
      <alignment horizontal="right" vertical="center"/>
    </xf>
    <xf numFmtId="0" fontId="10" fillId="0" borderId="0" xfId="78" applyFont="1" applyAlignment="1">
      <alignment horizontal="center" vertical="center" wrapText="1"/>
      <protection/>
    </xf>
    <xf numFmtId="37" fontId="6" fillId="0" borderId="0" xfId="53" applyNumberFormat="1" applyFont="1" applyFill="1" applyBorder="1" applyAlignment="1" applyProtection="1">
      <alignment horizontal="center"/>
      <protection locked="0"/>
    </xf>
    <xf numFmtId="37" fontId="6" fillId="0" borderId="0" xfId="53" applyNumberFormat="1" applyFont="1" applyFill="1" applyBorder="1" applyAlignment="1" applyProtection="1">
      <alignment horizontal="center"/>
      <protection/>
    </xf>
    <xf numFmtId="37" fontId="6" fillId="6" borderId="22" xfId="53" applyNumberFormat="1" applyFont="1" applyFill="1" applyBorder="1" applyAlignment="1" applyProtection="1">
      <alignment horizontal="center" vertical="center" wrapText="1"/>
      <protection/>
    </xf>
    <xf numFmtId="37" fontId="6" fillId="6" borderId="22" xfId="53" applyNumberFormat="1" applyFont="1" applyFill="1" applyBorder="1" applyAlignment="1" applyProtection="1">
      <alignment horizontal="center" vertical="center"/>
      <protection/>
    </xf>
    <xf numFmtId="37" fontId="6" fillId="6" borderId="22" xfId="53" applyNumberFormat="1" applyFont="1" applyFill="1" applyBorder="1" applyAlignment="1" applyProtection="1">
      <alignment horizontal="center"/>
      <protection/>
    </xf>
    <xf numFmtId="4" fontId="4" fillId="33" borderId="21" xfId="52" applyNumberFormat="1" applyFont="1" applyFill="1" applyBorder="1" applyAlignment="1">
      <alignment horizontal="right" vertical="center"/>
    </xf>
    <xf numFmtId="4" fontId="4" fillId="33" borderId="23" xfId="52" applyNumberFormat="1" applyFont="1" applyFill="1" applyBorder="1" applyAlignment="1" applyProtection="1">
      <alignment horizontal="right" vertical="center"/>
      <protection locked="0"/>
    </xf>
    <xf numFmtId="4" fontId="4" fillId="33" borderId="23" xfId="52" applyNumberFormat="1" applyFont="1" applyFill="1" applyBorder="1" applyAlignment="1">
      <alignment horizontal="right" vertical="center"/>
    </xf>
    <xf numFmtId="4" fontId="4" fillId="33" borderId="24" xfId="52" applyNumberFormat="1" applyFont="1" applyFill="1" applyBorder="1" applyAlignment="1">
      <alignment horizontal="right" vertical="center"/>
    </xf>
    <xf numFmtId="0" fontId="3" fillId="13" borderId="16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4" fontId="3" fillId="13" borderId="11" xfId="52" applyNumberFormat="1" applyFont="1" applyFill="1" applyBorder="1" applyAlignment="1" applyProtection="1">
      <alignment horizontal="right" vertical="center"/>
      <protection locked="0"/>
    </xf>
    <xf numFmtId="4" fontId="3" fillId="13" borderId="11" xfId="52" applyNumberFormat="1" applyFont="1" applyFill="1" applyBorder="1" applyAlignment="1">
      <alignment horizontal="right" vertical="center"/>
    </xf>
    <xf numFmtId="4" fontId="3" fillId="13" borderId="21" xfId="52" applyNumberFormat="1" applyFont="1" applyFill="1" applyBorder="1" applyAlignment="1">
      <alignment horizontal="right" vertical="center"/>
    </xf>
  </cellXfs>
  <cellStyles count="75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3" xfId="53"/>
    <cellStyle name="Millares 4" xfId="54"/>
    <cellStyle name="Currency" xfId="55"/>
    <cellStyle name="Currency [0]" xfId="56"/>
    <cellStyle name="Moneda 2" xfId="57"/>
    <cellStyle name="Moneda 2 2" xfId="58"/>
    <cellStyle name="Moneda 3" xfId="59"/>
    <cellStyle name="Neutral" xfId="60"/>
    <cellStyle name="Normal 11 2" xfId="61"/>
    <cellStyle name="Normal 11 3" xfId="62"/>
    <cellStyle name="Normal 14" xfId="63"/>
    <cellStyle name="Normal 15" xfId="64"/>
    <cellStyle name="Normal 19" xfId="65"/>
    <cellStyle name="Normal 2" xfId="66"/>
    <cellStyle name="Normal 2 2" xfId="67"/>
    <cellStyle name="Normal 2 3" xfId="68"/>
    <cellStyle name="Normal 24" xfId="69"/>
    <cellStyle name="Normal 25" xfId="70"/>
    <cellStyle name="Normal 3" xfId="71"/>
    <cellStyle name="Normal 3 2" xfId="72"/>
    <cellStyle name="Normal 5 2 3" xfId="73"/>
    <cellStyle name="Normal 6 2" xfId="74"/>
    <cellStyle name="Normal 6 3" xfId="75"/>
    <cellStyle name="Normal 7 2" xfId="76"/>
    <cellStyle name="Normal 9" xfId="77"/>
    <cellStyle name="Normal_Formatos aspecto Financiero 2" xfId="78"/>
    <cellStyle name="Notas" xfId="79"/>
    <cellStyle name="Percent" xfId="80"/>
    <cellStyle name="Porcentaje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28575</xdr:rowOff>
    </xdr:from>
    <xdr:to>
      <xdr:col>7</xdr:col>
      <xdr:colOff>1304925</xdr:colOff>
      <xdr:row>3</xdr:row>
      <xdr:rowOff>209550</xdr:rowOff>
    </xdr:to>
    <xdr:pic>
      <xdr:nvPicPr>
        <xdr:cNvPr id="1" name="Picture 49" descr="logo_ut_rec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6670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88</xdr:row>
      <xdr:rowOff>28575</xdr:rowOff>
    </xdr:from>
    <xdr:to>
      <xdr:col>1</xdr:col>
      <xdr:colOff>2390775</xdr:colOff>
      <xdr:row>93</xdr:row>
      <xdr:rowOff>85725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14300" y="19259550"/>
          <a:ext cx="27527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Mtro.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Rodolfo Ponce Reynoso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Rector de la UTRNG</a:t>
          </a:r>
        </a:p>
      </xdr:txBody>
    </xdr:sp>
    <xdr:clientData/>
  </xdr:twoCellAnchor>
  <xdr:twoCellAnchor>
    <xdr:from>
      <xdr:col>1</xdr:col>
      <xdr:colOff>2781300</xdr:colOff>
      <xdr:row>88</xdr:row>
      <xdr:rowOff>28575</xdr:rowOff>
    </xdr:from>
    <xdr:to>
      <xdr:col>3</xdr:col>
      <xdr:colOff>400050</xdr:colOff>
      <xdr:row>93</xdr:row>
      <xdr:rowOff>152400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257550" y="19259550"/>
          <a:ext cx="2762250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REVISÓ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Cuauhtémoc López Adán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Administración y Finanzas</a:t>
          </a:r>
        </a:p>
      </xdr:txBody>
    </xdr:sp>
    <xdr:clientData/>
  </xdr:twoCellAnchor>
  <xdr:twoCellAnchor>
    <xdr:from>
      <xdr:col>3</xdr:col>
      <xdr:colOff>895350</xdr:colOff>
      <xdr:row>88</xdr:row>
      <xdr:rowOff>28575</xdr:rowOff>
    </xdr:from>
    <xdr:to>
      <xdr:col>5</xdr:col>
      <xdr:colOff>828675</xdr:colOff>
      <xdr:row>93</xdr:row>
      <xdr:rowOff>180975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6515100" y="19259550"/>
          <a:ext cx="27336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Paola Herrera Rivera
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del Departamento de Contabilidad
</a:t>
          </a:r>
        </a:p>
      </xdr:txBody>
    </xdr:sp>
    <xdr:clientData/>
  </xdr:twoCellAnchor>
  <xdr:twoCellAnchor>
    <xdr:from>
      <xdr:col>5</xdr:col>
      <xdr:colOff>1333500</xdr:colOff>
      <xdr:row>88</xdr:row>
      <xdr:rowOff>9525</xdr:rowOff>
    </xdr:from>
    <xdr:to>
      <xdr:col>7</xdr:col>
      <xdr:colOff>1209675</xdr:colOff>
      <xdr:row>92</xdr:row>
      <xdr:rowOff>190500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753600" y="19240500"/>
          <a:ext cx="26765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Vo. Bo.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 Diego Armando Reza Taboada
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Comisario</a:t>
          </a:r>
          <a:r>
            <a:rPr lang="en-US" cap="none" sz="10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19050</xdr:rowOff>
    </xdr:from>
    <xdr:to>
      <xdr:col>1</xdr:col>
      <xdr:colOff>733425</xdr:colOff>
      <xdr:row>3</xdr:row>
      <xdr:rowOff>219075</xdr:rowOff>
    </xdr:to>
    <xdr:pic>
      <xdr:nvPicPr>
        <xdr:cNvPr id="6" name="1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571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H95"/>
  <sheetViews>
    <sheetView showGridLines="0" tabSelected="1" zoomScale="90" zoomScaleNormal="90" zoomScalePageLayoutView="0" workbookViewId="0" topLeftCell="A1">
      <selection activeCell="E17" sqref="E17"/>
    </sheetView>
  </sheetViews>
  <sheetFormatPr defaultColWidth="11.421875" defaultRowHeight="15"/>
  <cols>
    <col min="1" max="1" width="7.140625" style="1" customWidth="1"/>
    <col min="2" max="2" width="56.140625" style="1" customWidth="1"/>
    <col min="3" max="8" width="21.00390625" style="1" customWidth="1"/>
    <col min="9" max="16384" width="11.421875" style="1" customWidth="1"/>
  </cols>
  <sheetData>
    <row r="1" spans="1:8" ht="18.75">
      <c r="A1" s="45" t="s">
        <v>91</v>
      </c>
      <c r="B1" s="45"/>
      <c r="C1" s="45"/>
      <c r="D1" s="45"/>
      <c r="E1" s="45"/>
      <c r="F1" s="45"/>
      <c r="G1" s="45"/>
      <c r="H1" s="45"/>
    </row>
    <row r="2" spans="1:8" ht="18">
      <c r="A2" s="45" t="s">
        <v>4</v>
      </c>
      <c r="B2" s="45"/>
      <c r="C2" s="45"/>
      <c r="D2" s="45"/>
      <c r="E2" s="45"/>
      <c r="F2" s="45"/>
      <c r="G2" s="45"/>
      <c r="H2" s="45"/>
    </row>
    <row r="3" spans="1:8" ht="18">
      <c r="A3" s="46" t="s">
        <v>6</v>
      </c>
      <c r="B3" s="46"/>
      <c r="C3" s="46"/>
      <c r="D3" s="46"/>
      <c r="E3" s="46"/>
      <c r="F3" s="46"/>
      <c r="G3" s="46"/>
      <c r="H3" s="46"/>
    </row>
    <row r="4" spans="1:8" ht="18">
      <c r="A4" s="46" t="s">
        <v>7</v>
      </c>
      <c r="B4" s="46"/>
      <c r="C4" s="46"/>
      <c r="D4" s="46"/>
      <c r="E4" s="46"/>
      <c r="F4" s="46"/>
      <c r="G4" s="46"/>
      <c r="H4" s="46"/>
    </row>
    <row r="5" spans="1:8" ht="18.75">
      <c r="A5" s="46" t="s">
        <v>92</v>
      </c>
      <c r="B5" s="46"/>
      <c r="C5" s="46"/>
      <c r="D5" s="46"/>
      <c r="E5" s="46"/>
      <c r="F5" s="46"/>
      <c r="G5" s="46"/>
      <c r="H5" s="46"/>
    </row>
    <row r="6" spans="1:8" ht="17.25" thickBot="1">
      <c r="A6" s="2"/>
      <c r="B6" s="2"/>
      <c r="C6" s="2"/>
      <c r="D6" s="2"/>
      <c r="E6" s="2"/>
      <c r="F6" s="2"/>
      <c r="G6" s="2"/>
      <c r="H6" s="3" t="s">
        <v>5</v>
      </c>
    </row>
    <row r="7" spans="1:8" ht="19.5" thickBot="1">
      <c r="A7" s="47" t="s">
        <v>8</v>
      </c>
      <c r="B7" s="48"/>
      <c r="C7" s="49" t="s">
        <v>9</v>
      </c>
      <c r="D7" s="49"/>
      <c r="E7" s="49"/>
      <c r="F7" s="49"/>
      <c r="G7" s="49"/>
      <c r="H7" s="47" t="s">
        <v>10</v>
      </c>
    </row>
    <row r="8" spans="1:8" ht="37.5" thickBot="1">
      <c r="A8" s="48"/>
      <c r="B8" s="48"/>
      <c r="C8" s="39" t="s">
        <v>11</v>
      </c>
      <c r="D8" s="40" t="s">
        <v>12</v>
      </c>
      <c r="E8" s="39" t="s">
        <v>0</v>
      </c>
      <c r="F8" s="39" t="s">
        <v>1</v>
      </c>
      <c r="G8" s="39" t="s">
        <v>13</v>
      </c>
      <c r="H8" s="47"/>
    </row>
    <row r="9" spans="1:8" ht="19.5" thickBot="1">
      <c r="A9" s="48"/>
      <c r="B9" s="48"/>
      <c r="C9" s="41">
        <v>1</v>
      </c>
      <c r="D9" s="41">
        <v>2</v>
      </c>
      <c r="E9" s="41" t="s">
        <v>14</v>
      </c>
      <c r="F9" s="41">
        <v>4</v>
      </c>
      <c r="G9" s="41">
        <v>5</v>
      </c>
      <c r="H9" s="41" t="s">
        <v>15</v>
      </c>
    </row>
    <row r="10" spans="1:8" ht="18">
      <c r="A10" s="31"/>
      <c r="B10" s="36"/>
      <c r="C10" s="5" t="s">
        <v>16</v>
      </c>
      <c r="D10" s="5" t="s">
        <v>17</v>
      </c>
      <c r="E10" s="5"/>
      <c r="F10" s="5"/>
      <c r="G10" s="5" t="s">
        <v>18</v>
      </c>
      <c r="H10" s="37" t="s">
        <v>19</v>
      </c>
    </row>
    <row r="11" spans="1:8" ht="6.75" customHeight="1">
      <c r="A11" s="32"/>
      <c r="B11" s="4"/>
      <c r="C11" s="6"/>
      <c r="D11" s="6"/>
      <c r="E11" s="6"/>
      <c r="F11" s="6"/>
      <c r="G11" s="6"/>
      <c r="H11" s="38"/>
    </row>
    <row r="12" spans="1:8" ht="16.5">
      <c r="A12" s="54" t="s">
        <v>20</v>
      </c>
      <c r="B12" s="55"/>
      <c r="C12" s="56">
        <f aca="true" t="shared" si="0" ref="C12:H12">SUM(C13:C19)</f>
        <v>61981477.080000006</v>
      </c>
      <c r="D12" s="56">
        <f t="shared" si="0"/>
        <v>9747462.120000001</v>
      </c>
      <c r="E12" s="57">
        <f t="shared" si="0"/>
        <v>71728939.2</v>
      </c>
      <c r="F12" s="57">
        <f t="shared" si="0"/>
        <v>70104323.57</v>
      </c>
      <c r="G12" s="57">
        <f t="shared" si="0"/>
        <v>69350793.42</v>
      </c>
      <c r="H12" s="58">
        <f t="shared" si="0"/>
        <v>1624615.63</v>
      </c>
    </row>
    <row r="13" spans="1:8" ht="16.5">
      <c r="A13" s="33"/>
      <c r="B13" s="7" t="s">
        <v>21</v>
      </c>
      <c r="C13" s="42">
        <v>41869492.75</v>
      </c>
      <c r="D13" s="42">
        <v>772999.12</v>
      </c>
      <c r="E13" s="43">
        <v>42642491.87</v>
      </c>
      <c r="F13" s="42">
        <v>42642491.87</v>
      </c>
      <c r="G13" s="42">
        <v>42642491.87</v>
      </c>
      <c r="H13" s="50">
        <f>E13-F13</f>
        <v>0</v>
      </c>
    </row>
    <row r="14" spans="1:8" ht="16.5">
      <c r="A14" s="33"/>
      <c r="B14" s="7" t="s">
        <v>22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50">
        <f aca="true" t="shared" si="1" ref="H14:H19">E14-F14</f>
        <v>0</v>
      </c>
    </row>
    <row r="15" spans="1:8" ht="16.5">
      <c r="A15" s="33"/>
      <c r="B15" s="7" t="s">
        <v>23</v>
      </c>
      <c r="C15" s="42">
        <v>10088690.2</v>
      </c>
      <c r="D15" s="42">
        <v>6363348.33</v>
      </c>
      <c r="E15" s="43">
        <v>16452038.53</v>
      </c>
      <c r="F15" s="42">
        <v>14883667.95</v>
      </c>
      <c r="G15" s="42">
        <v>14130137.8</v>
      </c>
      <c r="H15" s="50">
        <f t="shared" si="1"/>
        <v>1568370.58</v>
      </c>
    </row>
    <row r="16" spans="1:8" ht="16.5">
      <c r="A16" s="33"/>
      <c r="B16" s="7" t="s">
        <v>24</v>
      </c>
      <c r="C16" s="42">
        <v>5322370.92</v>
      </c>
      <c r="D16" s="42">
        <v>486870.58</v>
      </c>
      <c r="E16" s="43">
        <v>5809241.5</v>
      </c>
      <c r="F16" s="42">
        <v>5809241.5</v>
      </c>
      <c r="G16" s="42">
        <v>5809241.5</v>
      </c>
      <c r="H16" s="50">
        <f t="shared" si="1"/>
        <v>0</v>
      </c>
    </row>
    <row r="17" spans="1:8" ht="16.5">
      <c r="A17" s="33"/>
      <c r="B17" s="7" t="s">
        <v>25</v>
      </c>
      <c r="C17" s="42">
        <v>4268923.21</v>
      </c>
      <c r="D17" s="42">
        <v>753063.53</v>
      </c>
      <c r="E17" s="43">
        <v>5021986.74</v>
      </c>
      <c r="F17" s="42">
        <v>4965741.69</v>
      </c>
      <c r="G17" s="42">
        <v>4965741.69</v>
      </c>
      <c r="H17" s="50">
        <f t="shared" si="1"/>
        <v>56245.049999999814</v>
      </c>
    </row>
    <row r="18" spans="1:8" ht="16.5">
      <c r="A18" s="33"/>
      <c r="B18" s="7" t="s">
        <v>26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50">
        <f t="shared" si="1"/>
        <v>0</v>
      </c>
    </row>
    <row r="19" spans="1:8" ht="16.5">
      <c r="A19" s="33"/>
      <c r="B19" s="7" t="s">
        <v>27</v>
      </c>
      <c r="C19" s="42">
        <v>432000</v>
      </c>
      <c r="D19" s="42">
        <v>1371180.56</v>
      </c>
      <c r="E19" s="43">
        <v>1803180.56</v>
      </c>
      <c r="F19" s="42">
        <v>1803180.56</v>
      </c>
      <c r="G19" s="42">
        <v>1803180.56</v>
      </c>
      <c r="H19" s="50">
        <f t="shared" si="1"/>
        <v>0</v>
      </c>
    </row>
    <row r="20" spans="1:8" ht="16.5">
      <c r="A20" s="54" t="s">
        <v>28</v>
      </c>
      <c r="B20" s="55"/>
      <c r="C20" s="56">
        <f aca="true" t="shared" si="2" ref="C20:H20">SUM(C21:C29)</f>
        <v>2055278.92</v>
      </c>
      <c r="D20" s="56">
        <f t="shared" si="2"/>
        <v>-36668.560000000056</v>
      </c>
      <c r="E20" s="57">
        <f t="shared" si="2"/>
        <v>2018610.3599999999</v>
      </c>
      <c r="F20" s="57">
        <f t="shared" si="2"/>
        <v>1945182.5299999998</v>
      </c>
      <c r="G20" s="57">
        <f t="shared" si="2"/>
        <v>1945182.5299999998</v>
      </c>
      <c r="H20" s="58">
        <f t="shared" si="2"/>
        <v>73427.82999999999</v>
      </c>
    </row>
    <row r="21" spans="1:8" ht="15.75" customHeight="1">
      <c r="A21" s="33"/>
      <c r="B21" s="7" t="s">
        <v>29</v>
      </c>
      <c r="C21" s="42">
        <v>767778.92</v>
      </c>
      <c r="D21" s="42">
        <v>72544.2</v>
      </c>
      <c r="E21" s="43">
        <v>840323.12</v>
      </c>
      <c r="F21" s="42">
        <v>838145.4</v>
      </c>
      <c r="G21" s="42">
        <v>838145.4</v>
      </c>
      <c r="H21" s="50">
        <f>E21-F21</f>
        <v>2177.719999999972</v>
      </c>
    </row>
    <row r="22" spans="1:8" ht="16.5">
      <c r="A22" s="33"/>
      <c r="B22" s="7" t="s">
        <v>30</v>
      </c>
      <c r="C22" s="42">
        <v>138000</v>
      </c>
      <c r="D22" s="42">
        <v>-93671.67</v>
      </c>
      <c r="E22" s="43">
        <v>44328.33</v>
      </c>
      <c r="F22" s="42">
        <v>36502.93</v>
      </c>
      <c r="G22" s="42">
        <v>36502.93</v>
      </c>
      <c r="H22" s="50">
        <f aca="true" t="shared" si="3" ref="H22:H28">E22-F22</f>
        <v>7825.4000000000015</v>
      </c>
    </row>
    <row r="23" spans="1:8" ht="16.5">
      <c r="A23" s="33"/>
      <c r="B23" s="7" t="s">
        <v>31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50">
        <f t="shared" si="3"/>
        <v>0</v>
      </c>
    </row>
    <row r="24" spans="1:8" ht="16.5">
      <c r="A24" s="33"/>
      <c r="B24" s="7" t="s">
        <v>32</v>
      </c>
      <c r="C24" s="42">
        <v>280500</v>
      </c>
      <c r="D24" s="42">
        <v>-169113.89</v>
      </c>
      <c r="E24" s="43">
        <v>111386.11</v>
      </c>
      <c r="F24" s="42">
        <v>107884.11</v>
      </c>
      <c r="G24" s="42">
        <v>107884.11</v>
      </c>
      <c r="H24" s="50">
        <f t="shared" si="3"/>
        <v>3502</v>
      </c>
    </row>
    <row r="25" spans="1:8" ht="16.5">
      <c r="A25" s="33"/>
      <c r="B25" s="7" t="s">
        <v>33</v>
      </c>
      <c r="C25" s="42">
        <v>65000</v>
      </c>
      <c r="D25" s="42">
        <v>-26342.01</v>
      </c>
      <c r="E25" s="43">
        <v>38657.99</v>
      </c>
      <c r="F25" s="42">
        <v>14235.92</v>
      </c>
      <c r="G25" s="42">
        <v>14235.92</v>
      </c>
      <c r="H25" s="50">
        <f t="shared" si="3"/>
        <v>24422.07</v>
      </c>
    </row>
    <row r="26" spans="1:8" ht="16.5">
      <c r="A26" s="33"/>
      <c r="B26" s="7" t="s">
        <v>34</v>
      </c>
      <c r="C26" s="42">
        <v>364000</v>
      </c>
      <c r="D26" s="42">
        <v>-160993.42</v>
      </c>
      <c r="E26" s="43">
        <v>203006.58</v>
      </c>
      <c r="F26" s="42">
        <v>191523.68</v>
      </c>
      <c r="G26" s="42">
        <v>191523.68</v>
      </c>
      <c r="H26" s="50">
        <f t="shared" si="3"/>
        <v>11482.899999999994</v>
      </c>
    </row>
    <row r="27" spans="1:8" ht="16.5">
      <c r="A27" s="33"/>
      <c r="B27" s="7" t="s">
        <v>35</v>
      </c>
      <c r="C27" s="42">
        <v>145000</v>
      </c>
      <c r="D27" s="42">
        <v>-90518.38</v>
      </c>
      <c r="E27" s="43">
        <v>54481.62</v>
      </c>
      <c r="F27" s="42">
        <v>31755.65</v>
      </c>
      <c r="G27" s="42">
        <v>31755.65</v>
      </c>
      <c r="H27" s="50">
        <f t="shared" si="3"/>
        <v>22725.97</v>
      </c>
    </row>
    <row r="28" spans="1:8" ht="16.5">
      <c r="A28" s="33"/>
      <c r="B28" s="7" t="s">
        <v>36</v>
      </c>
      <c r="C28" s="42">
        <v>0</v>
      </c>
      <c r="D28" s="42">
        <v>0</v>
      </c>
      <c r="E28" s="43">
        <v>0</v>
      </c>
      <c r="F28" s="42">
        <v>0</v>
      </c>
      <c r="G28" s="42">
        <v>0</v>
      </c>
      <c r="H28" s="50">
        <f t="shared" si="3"/>
        <v>0</v>
      </c>
    </row>
    <row r="29" spans="1:8" ht="16.5">
      <c r="A29" s="33"/>
      <c r="B29" s="7" t="s">
        <v>37</v>
      </c>
      <c r="C29" s="42">
        <v>295000</v>
      </c>
      <c r="D29" s="42">
        <v>431426.61</v>
      </c>
      <c r="E29" s="43">
        <v>726426.61</v>
      </c>
      <c r="F29" s="42">
        <v>725134.84</v>
      </c>
      <c r="G29" s="42">
        <v>725134.84</v>
      </c>
      <c r="H29" s="50">
        <f>E29-F29</f>
        <v>1291.7700000000186</v>
      </c>
    </row>
    <row r="30" spans="1:8" ht="16.5">
      <c r="A30" s="54" t="s">
        <v>38</v>
      </c>
      <c r="B30" s="55"/>
      <c r="C30" s="56">
        <f aca="true" t="shared" si="4" ref="C30:H30">SUM(C31:C39)</f>
        <v>9594162</v>
      </c>
      <c r="D30" s="56">
        <f t="shared" si="4"/>
        <v>-53662.07999999996</v>
      </c>
      <c r="E30" s="57">
        <f t="shared" si="4"/>
        <v>9540499.92</v>
      </c>
      <c r="F30" s="57">
        <f t="shared" si="4"/>
        <v>9407547.049999999</v>
      </c>
      <c r="G30" s="57">
        <f t="shared" si="4"/>
        <v>9407547.049999999</v>
      </c>
      <c r="H30" s="58">
        <f t="shared" si="4"/>
        <v>132952.8700000003</v>
      </c>
    </row>
    <row r="31" spans="1:8" ht="16.5">
      <c r="A31" s="33"/>
      <c r="B31" s="7" t="s">
        <v>39</v>
      </c>
      <c r="C31" s="42">
        <v>1661000</v>
      </c>
      <c r="D31" s="42">
        <v>590982.52</v>
      </c>
      <c r="E31" s="43">
        <v>2251982.52</v>
      </c>
      <c r="F31" s="42">
        <v>2247732.08</v>
      </c>
      <c r="G31" s="42">
        <v>2247732.08</v>
      </c>
      <c r="H31" s="50">
        <f>+E31-F31</f>
        <v>4250.439999999944</v>
      </c>
    </row>
    <row r="32" spans="1:8" ht="16.5">
      <c r="A32" s="33"/>
      <c r="B32" s="7" t="s">
        <v>40</v>
      </c>
      <c r="C32" s="42">
        <v>254000</v>
      </c>
      <c r="D32" s="42">
        <v>384922.04</v>
      </c>
      <c r="E32" s="43">
        <v>638922.04</v>
      </c>
      <c r="F32" s="42">
        <v>602771.7</v>
      </c>
      <c r="G32" s="42">
        <v>602771.7</v>
      </c>
      <c r="H32" s="50">
        <f aca="true" t="shared" si="5" ref="H32:H39">+E32-F32</f>
        <v>36150.340000000084</v>
      </c>
    </row>
    <row r="33" spans="1:8" ht="16.5">
      <c r="A33" s="33"/>
      <c r="B33" s="7" t="s">
        <v>41</v>
      </c>
      <c r="C33" s="42">
        <v>3367062</v>
      </c>
      <c r="D33" s="42">
        <v>-764336.9</v>
      </c>
      <c r="E33" s="43">
        <v>2602725.1</v>
      </c>
      <c r="F33" s="42">
        <v>2592276.13</v>
      </c>
      <c r="G33" s="42">
        <v>2592276.13</v>
      </c>
      <c r="H33" s="50">
        <f t="shared" si="5"/>
        <v>10448.970000000205</v>
      </c>
    </row>
    <row r="34" spans="1:8" ht="16.5">
      <c r="A34" s="33"/>
      <c r="B34" s="7" t="s">
        <v>42</v>
      </c>
      <c r="C34" s="42">
        <v>143000</v>
      </c>
      <c r="D34" s="42">
        <v>-89366.1</v>
      </c>
      <c r="E34" s="43">
        <v>53633.9</v>
      </c>
      <c r="F34" s="42">
        <v>53133.9</v>
      </c>
      <c r="G34" s="42">
        <v>53133.9</v>
      </c>
      <c r="H34" s="50">
        <f t="shared" si="5"/>
        <v>500</v>
      </c>
    </row>
    <row r="35" spans="1:8" ht="16.5">
      <c r="A35" s="33"/>
      <c r="B35" s="7" t="s">
        <v>43</v>
      </c>
      <c r="C35" s="42">
        <v>1840000</v>
      </c>
      <c r="D35" s="42">
        <v>-39236.66</v>
      </c>
      <c r="E35" s="43">
        <v>1800763.34</v>
      </c>
      <c r="F35" s="42">
        <v>1800762.54</v>
      </c>
      <c r="G35" s="42">
        <v>1800762.54</v>
      </c>
      <c r="H35" s="50">
        <f t="shared" si="5"/>
        <v>0.8000000000465661</v>
      </c>
    </row>
    <row r="36" spans="1:8" ht="16.5">
      <c r="A36" s="33"/>
      <c r="B36" s="7" t="s">
        <v>44</v>
      </c>
      <c r="C36" s="42">
        <v>50000</v>
      </c>
      <c r="D36" s="42">
        <v>89913.97</v>
      </c>
      <c r="E36" s="43">
        <v>139913.97</v>
      </c>
      <c r="F36" s="42">
        <v>138308.89</v>
      </c>
      <c r="G36" s="42">
        <v>138308.89</v>
      </c>
      <c r="H36" s="50">
        <f t="shared" si="5"/>
        <v>1605.0799999999872</v>
      </c>
    </row>
    <row r="37" spans="1:8" ht="16.5">
      <c r="A37" s="33"/>
      <c r="B37" s="7" t="s">
        <v>45</v>
      </c>
      <c r="C37" s="42">
        <v>655000</v>
      </c>
      <c r="D37" s="42">
        <v>-339045.91</v>
      </c>
      <c r="E37" s="43">
        <v>315954.09</v>
      </c>
      <c r="F37" s="42">
        <v>238267.85</v>
      </c>
      <c r="G37" s="42">
        <v>238267.85</v>
      </c>
      <c r="H37" s="50">
        <f t="shared" si="5"/>
        <v>77686.24000000002</v>
      </c>
    </row>
    <row r="38" spans="1:8" ht="16.5">
      <c r="A38" s="33"/>
      <c r="B38" s="7" t="s">
        <v>46</v>
      </c>
      <c r="C38" s="42">
        <v>235000</v>
      </c>
      <c r="D38" s="42">
        <v>7633.3</v>
      </c>
      <c r="E38" s="43">
        <v>242633.3</v>
      </c>
      <c r="F38" s="42">
        <v>241680.3</v>
      </c>
      <c r="G38" s="42">
        <v>241680.3</v>
      </c>
      <c r="H38" s="50">
        <f t="shared" si="5"/>
        <v>953</v>
      </c>
    </row>
    <row r="39" spans="1:8" ht="16.5">
      <c r="A39" s="33"/>
      <c r="B39" s="7" t="s">
        <v>47</v>
      </c>
      <c r="C39" s="42">
        <v>1389100</v>
      </c>
      <c r="D39" s="42">
        <v>104871.66</v>
      </c>
      <c r="E39" s="43">
        <v>1493971.66</v>
      </c>
      <c r="F39" s="42">
        <v>1492613.66</v>
      </c>
      <c r="G39" s="42">
        <v>1492613.66</v>
      </c>
      <c r="H39" s="50">
        <f t="shared" si="5"/>
        <v>1358</v>
      </c>
    </row>
    <row r="40" spans="1:8" ht="16.5">
      <c r="A40" s="54" t="s">
        <v>3</v>
      </c>
      <c r="B40" s="55"/>
      <c r="C40" s="56">
        <f>SUM(C41:C49)</f>
        <v>0</v>
      </c>
      <c r="D40" s="56">
        <f>SUM(D41:D49)</f>
        <v>236309.71</v>
      </c>
      <c r="E40" s="57">
        <f>C40+D40</f>
        <v>236309.71</v>
      </c>
      <c r="F40" s="57">
        <f>SUM(F41:F49)</f>
        <v>236266.13</v>
      </c>
      <c r="G40" s="57">
        <f>SUM(G41:G49)</f>
        <v>236266.13</v>
      </c>
      <c r="H40" s="58">
        <f>SUM(H41:H49)</f>
        <v>43.579999999987194</v>
      </c>
    </row>
    <row r="41" spans="1:8" ht="16.5">
      <c r="A41" s="33"/>
      <c r="B41" s="7" t="s">
        <v>48</v>
      </c>
      <c r="C41" s="42">
        <v>0</v>
      </c>
      <c r="D41" s="42">
        <v>0</v>
      </c>
      <c r="E41" s="43">
        <v>0</v>
      </c>
      <c r="F41" s="42">
        <v>0</v>
      </c>
      <c r="G41" s="42">
        <v>0</v>
      </c>
      <c r="H41" s="50">
        <f>E41-F41</f>
        <v>0</v>
      </c>
    </row>
    <row r="42" spans="1:8" ht="16.5">
      <c r="A42" s="33"/>
      <c r="B42" s="7" t="s">
        <v>49</v>
      </c>
      <c r="C42" s="42">
        <v>0</v>
      </c>
      <c r="D42" s="42">
        <v>0</v>
      </c>
      <c r="E42" s="43">
        <v>0</v>
      </c>
      <c r="F42" s="42">
        <v>0</v>
      </c>
      <c r="G42" s="42">
        <v>0</v>
      </c>
      <c r="H42" s="50">
        <f aca="true" t="shared" si="6" ref="H42:H49">E42-F42</f>
        <v>0</v>
      </c>
    </row>
    <row r="43" spans="1:8" ht="16.5">
      <c r="A43" s="33"/>
      <c r="B43" s="7" t="s">
        <v>50</v>
      </c>
      <c r="C43" s="42">
        <v>0</v>
      </c>
      <c r="D43" s="42">
        <v>0</v>
      </c>
      <c r="E43" s="43">
        <v>0</v>
      </c>
      <c r="F43" s="42">
        <v>0</v>
      </c>
      <c r="G43" s="42">
        <v>0</v>
      </c>
      <c r="H43" s="50">
        <f t="shared" si="6"/>
        <v>0</v>
      </c>
    </row>
    <row r="44" spans="1:8" ht="16.5">
      <c r="A44" s="33"/>
      <c r="B44" s="7" t="s">
        <v>51</v>
      </c>
      <c r="C44" s="42">
        <v>0</v>
      </c>
      <c r="D44" s="42">
        <v>236309.71</v>
      </c>
      <c r="E44" s="43">
        <v>236309.71</v>
      </c>
      <c r="F44" s="42">
        <v>236266.13</v>
      </c>
      <c r="G44" s="42">
        <v>236266.13</v>
      </c>
      <c r="H44" s="50">
        <f t="shared" si="6"/>
        <v>43.579999999987194</v>
      </c>
    </row>
    <row r="45" spans="1:8" ht="16.5">
      <c r="A45" s="33"/>
      <c r="B45" s="7" t="s">
        <v>52</v>
      </c>
      <c r="C45" s="42">
        <v>0</v>
      </c>
      <c r="D45" s="42">
        <v>0</v>
      </c>
      <c r="E45" s="43">
        <v>0</v>
      </c>
      <c r="F45" s="42">
        <v>0</v>
      </c>
      <c r="G45" s="42">
        <v>0</v>
      </c>
      <c r="H45" s="50">
        <f t="shared" si="6"/>
        <v>0</v>
      </c>
    </row>
    <row r="46" spans="1:8" ht="16.5">
      <c r="A46" s="33"/>
      <c r="B46" s="7" t="s">
        <v>53</v>
      </c>
      <c r="C46" s="42">
        <v>0</v>
      </c>
      <c r="D46" s="42">
        <v>0</v>
      </c>
      <c r="E46" s="43">
        <v>0</v>
      </c>
      <c r="F46" s="42">
        <v>0</v>
      </c>
      <c r="G46" s="42">
        <v>0</v>
      </c>
      <c r="H46" s="50">
        <f t="shared" si="6"/>
        <v>0</v>
      </c>
    </row>
    <row r="47" spans="1:8" ht="16.5">
      <c r="A47" s="33"/>
      <c r="B47" s="7" t="s">
        <v>54</v>
      </c>
      <c r="C47" s="42">
        <v>0</v>
      </c>
      <c r="D47" s="42">
        <v>0</v>
      </c>
      <c r="E47" s="43">
        <v>0</v>
      </c>
      <c r="F47" s="42">
        <v>0</v>
      </c>
      <c r="G47" s="42">
        <v>0</v>
      </c>
      <c r="H47" s="50">
        <f t="shared" si="6"/>
        <v>0</v>
      </c>
    </row>
    <row r="48" spans="1:8" ht="16.5">
      <c r="A48" s="33"/>
      <c r="B48" s="7" t="s">
        <v>55</v>
      </c>
      <c r="C48" s="42">
        <v>0</v>
      </c>
      <c r="D48" s="42">
        <v>0</v>
      </c>
      <c r="E48" s="43">
        <v>0</v>
      </c>
      <c r="F48" s="42">
        <v>0</v>
      </c>
      <c r="G48" s="42">
        <v>0</v>
      </c>
      <c r="H48" s="50">
        <f t="shared" si="6"/>
        <v>0</v>
      </c>
    </row>
    <row r="49" spans="1:8" ht="16.5">
      <c r="A49" s="33"/>
      <c r="B49" s="7" t="s">
        <v>56</v>
      </c>
      <c r="C49" s="42">
        <v>0</v>
      </c>
      <c r="D49" s="42">
        <v>0</v>
      </c>
      <c r="E49" s="43">
        <v>0</v>
      </c>
      <c r="F49" s="42">
        <v>0</v>
      </c>
      <c r="G49" s="42">
        <v>0</v>
      </c>
      <c r="H49" s="50">
        <f t="shared" si="6"/>
        <v>0</v>
      </c>
    </row>
    <row r="50" spans="1:8" ht="16.5">
      <c r="A50" s="54" t="s">
        <v>57</v>
      </c>
      <c r="B50" s="55"/>
      <c r="C50" s="56">
        <f aca="true" t="shared" si="7" ref="C50:H50">SUM(C51:C59)</f>
        <v>0</v>
      </c>
      <c r="D50" s="56">
        <f t="shared" si="7"/>
        <v>45721.6</v>
      </c>
      <c r="E50" s="57">
        <f t="shared" si="7"/>
        <v>45721.6</v>
      </c>
      <c r="F50" s="57">
        <f t="shared" si="7"/>
        <v>45721.6</v>
      </c>
      <c r="G50" s="57">
        <f t="shared" si="7"/>
        <v>45721.6</v>
      </c>
      <c r="H50" s="58">
        <f t="shared" si="7"/>
        <v>0</v>
      </c>
    </row>
    <row r="51" spans="1:8" ht="16.5">
      <c r="A51" s="33"/>
      <c r="B51" s="7" t="s">
        <v>58</v>
      </c>
      <c r="C51" s="42">
        <v>0</v>
      </c>
      <c r="D51" s="42">
        <v>3248</v>
      </c>
      <c r="E51" s="43">
        <v>3248</v>
      </c>
      <c r="F51" s="42">
        <v>3248</v>
      </c>
      <c r="G51" s="42">
        <v>3248</v>
      </c>
      <c r="H51" s="50">
        <f>E51-F51</f>
        <v>0</v>
      </c>
    </row>
    <row r="52" spans="1:8" ht="16.5">
      <c r="A52" s="33"/>
      <c r="B52" s="7" t="s">
        <v>59</v>
      </c>
      <c r="C52" s="42">
        <v>0</v>
      </c>
      <c r="D52" s="42">
        <v>0</v>
      </c>
      <c r="E52" s="43">
        <v>0</v>
      </c>
      <c r="F52" s="42">
        <v>0</v>
      </c>
      <c r="G52" s="42">
        <v>0</v>
      </c>
      <c r="H52" s="50">
        <f aca="true" t="shared" si="8" ref="H52:H59">E52-F52</f>
        <v>0</v>
      </c>
    </row>
    <row r="53" spans="1:8" ht="16.5">
      <c r="A53" s="33"/>
      <c r="B53" s="7" t="s">
        <v>60</v>
      </c>
      <c r="C53" s="42">
        <v>0</v>
      </c>
      <c r="D53" s="42">
        <v>0</v>
      </c>
      <c r="E53" s="43">
        <v>0</v>
      </c>
      <c r="F53" s="42">
        <v>0</v>
      </c>
      <c r="G53" s="42">
        <v>0</v>
      </c>
      <c r="H53" s="50">
        <f t="shared" si="8"/>
        <v>0</v>
      </c>
    </row>
    <row r="54" spans="1:8" ht="16.5">
      <c r="A54" s="33"/>
      <c r="B54" s="7" t="s">
        <v>61</v>
      </c>
      <c r="C54" s="42">
        <v>0</v>
      </c>
      <c r="D54" s="42">
        <v>0</v>
      </c>
      <c r="E54" s="43">
        <v>0</v>
      </c>
      <c r="F54" s="42">
        <v>0</v>
      </c>
      <c r="G54" s="42">
        <v>0</v>
      </c>
      <c r="H54" s="50">
        <f t="shared" si="8"/>
        <v>0</v>
      </c>
    </row>
    <row r="55" spans="1:8" ht="16.5">
      <c r="A55" s="33"/>
      <c r="B55" s="7" t="s">
        <v>62</v>
      </c>
      <c r="C55" s="42">
        <v>0</v>
      </c>
      <c r="D55" s="42">
        <v>0</v>
      </c>
      <c r="E55" s="43">
        <v>0</v>
      </c>
      <c r="F55" s="42">
        <v>0</v>
      </c>
      <c r="G55" s="42">
        <v>0</v>
      </c>
      <c r="H55" s="50">
        <f t="shared" si="8"/>
        <v>0</v>
      </c>
    </row>
    <row r="56" spans="1:8" ht="16.5">
      <c r="A56" s="33"/>
      <c r="B56" s="7" t="s">
        <v>63</v>
      </c>
      <c r="C56" s="42">
        <v>0</v>
      </c>
      <c r="D56" s="42">
        <v>30000</v>
      </c>
      <c r="E56" s="43">
        <v>30000</v>
      </c>
      <c r="F56" s="42">
        <v>30000</v>
      </c>
      <c r="G56" s="42">
        <v>30000</v>
      </c>
      <c r="H56" s="50">
        <f t="shared" si="8"/>
        <v>0</v>
      </c>
    </row>
    <row r="57" spans="1:8" ht="16.5">
      <c r="A57" s="33"/>
      <c r="B57" s="7" t="s">
        <v>64</v>
      </c>
      <c r="C57" s="42">
        <v>0</v>
      </c>
      <c r="D57" s="42">
        <v>0</v>
      </c>
      <c r="E57" s="43">
        <v>0</v>
      </c>
      <c r="F57" s="42">
        <v>0</v>
      </c>
      <c r="G57" s="42">
        <v>0</v>
      </c>
      <c r="H57" s="50">
        <f t="shared" si="8"/>
        <v>0</v>
      </c>
    </row>
    <row r="58" spans="1:8" ht="16.5">
      <c r="A58" s="33"/>
      <c r="B58" s="7" t="s">
        <v>65</v>
      </c>
      <c r="C58" s="42">
        <v>0</v>
      </c>
      <c r="D58" s="42">
        <v>0</v>
      </c>
      <c r="E58" s="43">
        <v>0</v>
      </c>
      <c r="F58" s="42">
        <v>0</v>
      </c>
      <c r="G58" s="42">
        <v>0</v>
      </c>
      <c r="H58" s="50">
        <f t="shared" si="8"/>
        <v>0</v>
      </c>
    </row>
    <row r="59" spans="1:8" ht="16.5">
      <c r="A59" s="33"/>
      <c r="B59" s="7" t="s">
        <v>66</v>
      </c>
      <c r="C59" s="42">
        <v>0</v>
      </c>
      <c r="D59" s="42">
        <v>12473.6</v>
      </c>
      <c r="E59" s="43">
        <v>12473.6</v>
      </c>
      <c r="F59" s="42">
        <v>12473.6</v>
      </c>
      <c r="G59" s="42">
        <v>12473.6</v>
      </c>
      <c r="H59" s="50">
        <f t="shared" si="8"/>
        <v>0</v>
      </c>
    </row>
    <row r="60" spans="1:8" ht="16.5">
      <c r="A60" s="54" t="s">
        <v>67</v>
      </c>
      <c r="B60" s="55"/>
      <c r="C60" s="56">
        <f>SUM(C61:C63)</f>
        <v>0</v>
      </c>
      <c r="D60" s="56">
        <f>SUM(D61:D63)</f>
        <v>0</v>
      </c>
      <c r="E60" s="57">
        <f>C60+D60</f>
        <v>0</v>
      </c>
      <c r="F60" s="57">
        <f>SUM(F61:F63)</f>
        <v>0</v>
      </c>
      <c r="G60" s="57">
        <f>SUM(G61:G63)</f>
        <v>0</v>
      </c>
      <c r="H60" s="58">
        <f>SUM(H61:H63)</f>
        <v>0</v>
      </c>
    </row>
    <row r="61" spans="1:8" ht="16.5">
      <c r="A61" s="33"/>
      <c r="B61" s="7" t="s">
        <v>68</v>
      </c>
      <c r="C61" s="42">
        <v>0</v>
      </c>
      <c r="D61" s="42">
        <v>0</v>
      </c>
      <c r="E61" s="43">
        <v>0</v>
      </c>
      <c r="F61" s="42">
        <v>0</v>
      </c>
      <c r="G61" s="42">
        <v>0</v>
      </c>
      <c r="H61" s="50">
        <f>E61-F61</f>
        <v>0</v>
      </c>
    </row>
    <row r="62" spans="1:8" ht="16.5">
      <c r="A62" s="33"/>
      <c r="B62" s="7" t="s">
        <v>69</v>
      </c>
      <c r="C62" s="42">
        <v>0</v>
      </c>
      <c r="D62" s="42">
        <v>0</v>
      </c>
      <c r="E62" s="43">
        <v>0</v>
      </c>
      <c r="F62" s="42">
        <v>0</v>
      </c>
      <c r="G62" s="42">
        <v>0</v>
      </c>
      <c r="H62" s="50">
        <f>E62-F62</f>
        <v>0</v>
      </c>
    </row>
    <row r="63" spans="1:8" ht="16.5">
      <c r="A63" s="33"/>
      <c r="B63" s="7" t="s">
        <v>70</v>
      </c>
      <c r="C63" s="42">
        <v>0</v>
      </c>
      <c r="D63" s="42">
        <v>0</v>
      </c>
      <c r="E63" s="43">
        <v>0</v>
      </c>
      <c r="F63" s="42">
        <v>0</v>
      </c>
      <c r="G63" s="42">
        <v>0</v>
      </c>
      <c r="H63" s="50">
        <f>E63-F63</f>
        <v>0</v>
      </c>
    </row>
    <row r="64" spans="1:8" ht="16.5">
      <c r="A64" s="54" t="s">
        <v>71</v>
      </c>
      <c r="B64" s="55"/>
      <c r="C64" s="56">
        <f aca="true" t="shared" si="9" ref="C64:H64">SUM(C65:C71)</f>
        <v>0</v>
      </c>
      <c r="D64" s="56">
        <f t="shared" si="9"/>
        <v>0</v>
      </c>
      <c r="E64" s="57">
        <f t="shared" si="9"/>
        <v>0</v>
      </c>
      <c r="F64" s="57">
        <f t="shared" si="9"/>
        <v>0</v>
      </c>
      <c r="G64" s="57">
        <f t="shared" si="9"/>
        <v>0</v>
      </c>
      <c r="H64" s="58">
        <f t="shared" si="9"/>
        <v>0</v>
      </c>
    </row>
    <row r="65" spans="1:8" ht="16.5">
      <c r="A65" s="33"/>
      <c r="B65" s="7" t="s">
        <v>72</v>
      </c>
      <c r="C65" s="42">
        <v>0</v>
      </c>
      <c r="D65" s="42">
        <v>0</v>
      </c>
      <c r="E65" s="43">
        <v>0</v>
      </c>
      <c r="F65" s="42">
        <v>0</v>
      </c>
      <c r="G65" s="42">
        <v>0</v>
      </c>
      <c r="H65" s="50">
        <f>E65-F65</f>
        <v>0</v>
      </c>
    </row>
    <row r="66" spans="1:8" ht="16.5">
      <c r="A66" s="33"/>
      <c r="B66" s="7" t="s">
        <v>73</v>
      </c>
      <c r="C66" s="42">
        <v>0</v>
      </c>
      <c r="D66" s="42">
        <v>0</v>
      </c>
      <c r="E66" s="43">
        <v>0</v>
      </c>
      <c r="F66" s="42">
        <v>0</v>
      </c>
      <c r="G66" s="42">
        <v>0</v>
      </c>
      <c r="H66" s="50">
        <f aca="true" t="shared" si="10" ref="H66:H71">E66-F66</f>
        <v>0</v>
      </c>
    </row>
    <row r="67" spans="1:8" ht="16.5">
      <c r="A67" s="33"/>
      <c r="B67" s="7" t="s">
        <v>74</v>
      </c>
      <c r="C67" s="42">
        <v>0</v>
      </c>
      <c r="D67" s="42">
        <v>0</v>
      </c>
      <c r="E67" s="43">
        <v>0</v>
      </c>
      <c r="F67" s="42">
        <v>0</v>
      </c>
      <c r="G67" s="42">
        <v>0</v>
      </c>
      <c r="H67" s="50">
        <f t="shared" si="10"/>
        <v>0</v>
      </c>
    </row>
    <row r="68" spans="1:8" ht="16.5">
      <c r="A68" s="33"/>
      <c r="B68" s="7" t="s">
        <v>75</v>
      </c>
      <c r="C68" s="42">
        <v>0</v>
      </c>
      <c r="D68" s="42">
        <v>0</v>
      </c>
      <c r="E68" s="43">
        <v>0</v>
      </c>
      <c r="F68" s="42">
        <v>0</v>
      </c>
      <c r="G68" s="42">
        <v>0</v>
      </c>
      <c r="H68" s="50">
        <f t="shared" si="10"/>
        <v>0</v>
      </c>
    </row>
    <row r="69" spans="1:8" ht="16.5">
      <c r="A69" s="33"/>
      <c r="B69" s="7" t="s">
        <v>76</v>
      </c>
      <c r="C69" s="42">
        <v>0</v>
      </c>
      <c r="D69" s="42">
        <v>0</v>
      </c>
      <c r="E69" s="43">
        <v>0</v>
      </c>
      <c r="F69" s="42">
        <v>0</v>
      </c>
      <c r="G69" s="42">
        <v>0</v>
      </c>
      <c r="H69" s="50">
        <f t="shared" si="10"/>
        <v>0</v>
      </c>
    </row>
    <row r="70" spans="1:8" ht="16.5">
      <c r="A70" s="33"/>
      <c r="B70" s="7" t="s">
        <v>77</v>
      </c>
      <c r="C70" s="42">
        <v>0</v>
      </c>
      <c r="D70" s="42">
        <v>0</v>
      </c>
      <c r="E70" s="43">
        <v>0</v>
      </c>
      <c r="F70" s="42">
        <v>0</v>
      </c>
      <c r="G70" s="42">
        <v>0</v>
      </c>
      <c r="H70" s="50">
        <f t="shared" si="10"/>
        <v>0</v>
      </c>
    </row>
    <row r="71" spans="1:8" ht="16.5">
      <c r="A71" s="33"/>
      <c r="B71" s="7" t="s">
        <v>78</v>
      </c>
      <c r="C71" s="42">
        <v>0</v>
      </c>
      <c r="D71" s="42">
        <v>0</v>
      </c>
      <c r="E71" s="43">
        <v>0</v>
      </c>
      <c r="F71" s="42">
        <v>0</v>
      </c>
      <c r="G71" s="42">
        <v>0</v>
      </c>
      <c r="H71" s="50">
        <f t="shared" si="10"/>
        <v>0</v>
      </c>
    </row>
    <row r="72" spans="1:8" ht="16.5">
      <c r="A72" s="54" t="s">
        <v>2</v>
      </c>
      <c r="B72" s="55"/>
      <c r="C72" s="56">
        <f aca="true" t="shared" si="11" ref="C72:H72">SUM(C73:C75)</f>
        <v>0</v>
      </c>
      <c r="D72" s="56">
        <f t="shared" si="11"/>
        <v>0</v>
      </c>
      <c r="E72" s="57">
        <f t="shared" si="11"/>
        <v>0</v>
      </c>
      <c r="F72" s="57">
        <f t="shared" si="11"/>
        <v>0</v>
      </c>
      <c r="G72" s="57">
        <f t="shared" si="11"/>
        <v>0</v>
      </c>
      <c r="H72" s="58">
        <f t="shared" si="11"/>
        <v>0</v>
      </c>
    </row>
    <row r="73" spans="1:8" ht="16.5">
      <c r="A73" s="33"/>
      <c r="B73" s="7" t="s">
        <v>79</v>
      </c>
      <c r="C73" s="42">
        <v>0</v>
      </c>
      <c r="D73" s="42">
        <v>0</v>
      </c>
      <c r="E73" s="43">
        <v>0</v>
      </c>
      <c r="F73" s="42">
        <v>0</v>
      </c>
      <c r="G73" s="42">
        <v>0</v>
      </c>
      <c r="H73" s="50">
        <f>E73-F73</f>
        <v>0</v>
      </c>
    </row>
    <row r="74" spans="1:8" ht="16.5">
      <c r="A74" s="33"/>
      <c r="B74" s="7" t="s">
        <v>80</v>
      </c>
      <c r="C74" s="42">
        <v>0</v>
      </c>
      <c r="D74" s="42">
        <v>0</v>
      </c>
      <c r="E74" s="43">
        <v>0</v>
      </c>
      <c r="F74" s="42">
        <v>0</v>
      </c>
      <c r="G74" s="42">
        <v>0</v>
      </c>
      <c r="H74" s="50">
        <f>E74-F74</f>
        <v>0</v>
      </c>
    </row>
    <row r="75" spans="1:8" ht="16.5">
      <c r="A75" s="33"/>
      <c r="B75" s="7" t="s">
        <v>81</v>
      </c>
      <c r="C75" s="42">
        <v>0</v>
      </c>
      <c r="D75" s="42">
        <v>0</v>
      </c>
      <c r="E75" s="43">
        <v>0</v>
      </c>
      <c r="F75" s="42">
        <v>0</v>
      </c>
      <c r="G75" s="42">
        <v>0</v>
      </c>
      <c r="H75" s="50">
        <f>E75-F75</f>
        <v>0</v>
      </c>
    </row>
    <row r="76" spans="1:8" ht="16.5">
      <c r="A76" s="54" t="s">
        <v>82</v>
      </c>
      <c r="B76" s="55"/>
      <c r="C76" s="56">
        <f aca="true" t="shared" si="12" ref="C76:H76">SUM(C77:C83)</f>
        <v>0</v>
      </c>
      <c r="D76" s="56">
        <f t="shared" si="12"/>
        <v>0</v>
      </c>
      <c r="E76" s="57">
        <f t="shared" si="12"/>
        <v>0</v>
      </c>
      <c r="F76" s="57">
        <f t="shared" si="12"/>
        <v>0</v>
      </c>
      <c r="G76" s="57">
        <f t="shared" si="12"/>
        <v>0</v>
      </c>
      <c r="H76" s="58">
        <f t="shared" si="12"/>
        <v>0</v>
      </c>
    </row>
    <row r="77" spans="1:8" ht="16.5">
      <c r="A77" s="33"/>
      <c r="B77" s="7" t="s">
        <v>83</v>
      </c>
      <c r="C77" s="42">
        <v>0</v>
      </c>
      <c r="D77" s="42">
        <v>0</v>
      </c>
      <c r="E77" s="43">
        <v>0</v>
      </c>
      <c r="F77" s="42">
        <v>0</v>
      </c>
      <c r="G77" s="42">
        <v>0</v>
      </c>
      <c r="H77" s="50">
        <f>E77-F77</f>
        <v>0</v>
      </c>
    </row>
    <row r="78" spans="1:8" ht="16.5">
      <c r="A78" s="33"/>
      <c r="B78" s="7" t="s">
        <v>84</v>
      </c>
      <c r="C78" s="42">
        <v>0</v>
      </c>
      <c r="D78" s="42">
        <v>0</v>
      </c>
      <c r="E78" s="43">
        <v>0</v>
      </c>
      <c r="F78" s="42">
        <v>0</v>
      </c>
      <c r="G78" s="42">
        <v>0</v>
      </c>
      <c r="H78" s="50">
        <f aca="true" t="shared" si="13" ref="H78:H83">E78-F78</f>
        <v>0</v>
      </c>
    </row>
    <row r="79" spans="1:8" ht="16.5">
      <c r="A79" s="33"/>
      <c r="B79" s="7" t="s">
        <v>85</v>
      </c>
      <c r="C79" s="42">
        <v>0</v>
      </c>
      <c r="D79" s="42">
        <v>0</v>
      </c>
      <c r="E79" s="43">
        <v>0</v>
      </c>
      <c r="F79" s="42">
        <v>0</v>
      </c>
      <c r="G79" s="42">
        <v>0</v>
      </c>
      <c r="H79" s="50">
        <f t="shared" si="13"/>
        <v>0</v>
      </c>
    </row>
    <row r="80" spans="1:8" ht="16.5">
      <c r="A80" s="33"/>
      <c r="B80" s="7" t="s">
        <v>86</v>
      </c>
      <c r="C80" s="42">
        <v>0</v>
      </c>
      <c r="D80" s="42">
        <v>0</v>
      </c>
      <c r="E80" s="43">
        <v>0</v>
      </c>
      <c r="F80" s="42">
        <v>0</v>
      </c>
      <c r="G80" s="42">
        <v>0</v>
      </c>
      <c r="H80" s="50">
        <f t="shared" si="13"/>
        <v>0</v>
      </c>
    </row>
    <row r="81" spans="1:8" ht="16.5">
      <c r="A81" s="33"/>
      <c r="B81" s="7" t="s">
        <v>87</v>
      </c>
      <c r="C81" s="42">
        <v>0</v>
      </c>
      <c r="D81" s="42">
        <v>0</v>
      </c>
      <c r="E81" s="43">
        <v>0</v>
      </c>
      <c r="F81" s="42">
        <v>0</v>
      </c>
      <c r="G81" s="42">
        <v>0</v>
      </c>
      <c r="H81" s="50">
        <f t="shared" si="13"/>
        <v>0</v>
      </c>
    </row>
    <row r="82" spans="1:8" ht="16.5">
      <c r="A82" s="33"/>
      <c r="B82" s="7" t="s">
        <v>88</v>
      </c>
      <c r="C82" s="42">
        <v>0</v>
      </c>
      <c r="D82" s="42">
        <v>0</v>
      </c>
      <c r="E82" s="43">
        <v>0</v>
      </c>
      <c r="F82" s="42">
        <v>0</v>
      </c>
      <c r="G82" s="42">
        <v>0</v>
      </c>
      <c r="H82" s="50">
        <f t="shared" si="13"/>
        <v>0</v>
      </c>
    </row>
    <row r="83" spans="1:8" ht="17.25" thickBot="1">
      <c r="A83" s="34"/>
      <c r="B83" s="35" t="s">
        <v>89</v>
      </c>
      <c r="C83" s="51">
        <v>0</v>
      </c>
      <c r="D83" s="51">
        <v>0</v>
      </c>
      <c r="E83" s="52">
        <v>0</v>
      </c>
      <c r="F83" s="51">
        <v>0</v>
      </c>
      <c r="G83" s="51">
        <v>0</v>
      </c>
      <c r="H83" s="53">
        <f t="shared" si="13"/>
        <v>0</v>
      </c>
    </row>
    <row r="84" spans="1:8" ht="17.25" thickBot="1">
      <c r="A84" s="28"/>
      <c r="B84" s="29" t="s">
        <v>90</v>
      </c>
      <c r="C84" s="30">
        <f aca="true" t="shared" si="14" ref="C84:H84">C12+C20+C30+C40+C50+C60+C64+C72+C76</f>
        <v>73630918</v>
      </c>
      <c r="D84" s="30">
        <f t="shared" si="14"/>
        <v>9939162.790000001</v>
      </c>
      <c r="E84" s="30">
        <f t="shared" si="14"/>
        <v>83570080.78999999</v>
      </c>
      <c r="F84" s="30">
        <f t="shared" si="14"/>
        <v>81739040.87999998</v>
      </c>
      <c r="G84" s="30">
        <f t="shared" si="14"/>
        <v>80985510.72999999</v>
      </c>
      <c r="H84" s="30">
        <f t="shared" si="14"/>
        <v>1831039.9100000004</v>
      </c>
    </row>
    <row r="85" spans="1:8" ht="24.75" customHeight="1" thickTop="1">
      <c r="A85" s="8"/>
      <c r="B85" s="9"/>
      <c r="C85" s="10"/>
      <c r="D85" s="10"/>
      <c r="E85" s="10"/>
      <c r="F85" s="10"/>
      <c r="G85" s="10"/>
      <c r="H85" s="10"/>
    </row>
    <row r="86" spans="1:8" ht="24.75" customHeight="1">
      <c r="A86" s="8"/>
      <c r="B86" s="9"/>
      <c r="C86" s="10"/>
      <c r="D86" s="10"/>
      <c r="E86" s="10"/>
      <c r="F86" s="10"/>
      <c r="G86" s="10"/>
      <c r="H86" s="10"/>
    </row>
    <row r="87" spans="1:8" ht="24.75" customHeight="1">
      <c r="A87" s="8"/>
      <c r="B87" s="9"/>
      <c r="C87" s="10"/>
      <c r="D87" s="10"/>
      <c r="E87" s="10"/>
      <c r="F87" s="10"/>
      <c r="G87" s="10"/>
      <c r="H87" s="10"/>
    </row>
    <row r="88" spans="1:8" ht="24.75" customHeight="1">
      <c r="A88" s="8"/>
      <c r="B88" s="9"/>
      <c r="C88" s="10"/>
      <c r="D88" s="10"/>
      <c r="E88" s="10"/>
      <c r="F88" s="10"/>
      <c r="G88" s="10"/>
      <c r="H88" s="10"/>
    </row>
    <row r="89" spans="1:8" ht="24.75" customHeight="1">
      <c r="A89" s="8"/>
      <c r="B89" s="9"/>
      <c r="C89" s="10"/>
      <c r="D89" s="10"/>
      <c r="E89" s="10"/>
      <c r="F89" s="10"/>
      <c r="G89" s="10"/>
      <c r="H89" s="10"/>
    </row>
    <row r="90" spans="1:8" ht="24.75" customHeight="1">
      <c r="A90" s="11"/>
      <c r="B90" s="12"/>
      <c r="C90" s="13"/>
      <c r="D90" s="12"/>
      <c r="E90" s="13"/>
      <c r="F90" s="14"/>
      <c r="G90" s="15"/>
      <c r="H90" s="16"/>
    </row>
    <row r="91" spans="1:8" ht="24.75" customHeight="1">
      <c r="A91" s="11"/>
      <c r="B91" s="12"/>
      <c r="C91" s="13"/>
      <c r="D91" s="12"/>
      <c r="E91" s="13"/>
      <c r="F91" s="14"/>
      <c r="G91" s="15"/>
      <c r="H91" s="16"/>
    </row>
    <row r="92" spans="1:8" ht="24.75" customHeight="1">
      <c r="A92" s="11"/>
      <c r="B92" s="12"/>
      <c r="C92" s="13"/>
      <c r="D92" s="12"/>
      <c r="E92" s="13"/>
      <c r="F92" s="14"/>
      <c r="G92" s="15"/>
      <c r="H92" s="16"/>
    </row>
    <row r="93" spans="1:8" ht="24.75" customHeight="1">
      <c r="A93" s="11"/>
      <c r="B93" s="17"/>
      <c r="C93" s="18"/>
      <c r="D93" s="19"/>
      <c r="E93" s="44"/>
      <c r="F93" s="44"/>
      <c r="G93" s="20"/>
      <c r="H93" s="17"/>
    </row>
    <row r="94" spans="1:8" ht="24.75" customHeight="1">
      <c r="A94" s="11"/>
      <c r="B94" s="17"/>
      <c r="C94" s="18"/>
      <c r="D94" s="19"/>
      <c r="E94" s="18"/>
      <c r="F94" s="21"/>
      <c r="G94" s="20"/>
      <c r="H94" s="17"/>
    </row>
    <row r="95" spans="1:8" ht="24.75" customHeight="1">
      <c r="A95" s="11"/>
      <c r="B95" s="22"/>
      <c r="C95" s="23"/>
      <c r="D95" s="24"/>
      <c r="E95" s="23"/>
      <c r="F95" s="25"/>
      <c r="G95" s="26"/>
      <c r="H95" s="27"/>
    </row>
    <row r="96" ht="24.75" customHeight="1"/>
  </sheetData>
  <sheetProtection/>
  <mergeCells count="18">
    <mergeCell ref="A2:H2"/>
    <mergeCell ref="A3:H3"/>
    <mergeCell ref="A4:H4"/>
    <mergeCell ref="A5:H5"/>
    <mergeCell ref="A7:B9"/>
    <mergeCell ref="C7:G7"/>
    <mergeCell ref="H7:H8"/>
    <mergeCell ref="A1:H1"/>
    <mergeCell ref="A64:B64"/>
    <mergeCell ref="A72:B72"/>
    <mergeCell ref="A76:B76"/>
    <mergeCell ref="E93:F93"/>
    <mergeCell ref="A12:B12"/>
    <mergeCell ref="A20:B20"/>
    <mergeCell ref="A30:B30"/>
    <mergeCell ref="A40:B40"/>
    <mergeCell ref="A50:B50"/>
    <mergeCell ref="A60:B60"/>
  </mergeCells>
  <printOptions horizontalCentered="1"/>
  <pageMargins left="0.22" right="0.2362204724409449" top="0.4724409448818898" bottom="0.7086614173228347" header="0" footer="0.3937007874015748"/>
  <pageSetup horizontalDpi="600" verticalDpi="600" orientation="landscape" scale="70" r:id="rId2"/>
  <headerFooter scaleWithDoc="0">
    <oddFooter>&amp;C&amp;"Arial Narrow,Normal"&amp;10Hoja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UTRNG01</cp:lastModifiedBy>
  <cp:lastPrinted>2023-03-09T17:42:37Z</cp:lastPrinted>
  <dcterms:created xsi:type="dcterms:W3CDTF">2014-09-04T16:46:21Z</dcterms:created>
  <dcterms:modified xsi:type="dcterms:W3CDTF">2023-03-09T17:47:26Z</dcterms:modified>
  <cp:category/>
  <cp:version/>
  <cp:contentType/>
  <cp:contentStatus/>
</cp:coreProperties>
</file>