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605" windowHeight="6840" activeTab="4"/>
  </bookViews>
  <sheets>
    <sheet name="EA" sheetId="1" r:id="rId1"/>
    <sheet name="ESF" sheetId="2" r:id="rId2"/>
    <sheet name="ECSF" sheetId="3" r:id="rId3"/>
    <sheet name="EFE" sheetId="4" r:id="rId4"/>
    <sheet name="EVHP" sheetId="5" r:id="rId5"/>
  </sheets>
  <definedNames>
    <definedName name="_xlnm.Print_Area" localSheetId="0">'EA'!$B$1:$L$60</definedName>
    <definedName name="_xlnm.Print_Area" localSheetId="2">'ECSF'!$B$1:$R$42</definedName>
    <definedName name="_xlnm.Print_Area" localSheetId="3">'EFE'!$B$1:$L$59</definedName>
    <definedName name="_xlnm.Print_Area" localSheetId="4">'EVHP'!$A$1:$S$41</definedName>
  </definedNames>
  <calcPr fullCalcOnLoad="1"/>
</workbook>
</file>

<file path=xl/sharedStrings.xml><?xml version="1.0" encoding="utf-8"?>
<sst xmlns="http://schemas.openxmlformats.org/spreadsheetml/2006/main" count="300" uniqueCount="165">
  <si>
    <t>Activo No Circulante</t>
  </si>
  <si>
    <t>ESTADO DE SITUACIÓN FINANCIERA</t>
  </si>
  <si>
    <t>(PESOS)</t>
  </si>
  <si>
    <t>Ente Público: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</si>
  <si>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</si>
  <si>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</si>
  <si>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</si>
  <si>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</si>
  <si>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</si>
  <si>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</si>
  <si>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</si>
  <si>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</si>
  <si>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</si>
  <si>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</si>
  <si>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</si>
  <si>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</si>
  <si>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</si>
  <si>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</si>
  <si>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</si>
  <si>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</si>
  <si>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</si>
  <si>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</si>
  <si>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</si>
  <si>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</si>
  <si>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</si>
  <si>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Total de Pasivos Circulantes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</si>
  <si>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</si>
  <si>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</si>
  <si>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</si>
  <si>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</si>
  <si>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</si>
  <si>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</si>
  <si>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</si>
  <si>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</si>
  <si>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</si>
  <si>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</si>
  <si>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</si>
  <si>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</si>
  <si>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</si>
  <si>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</si>
  <si>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</si>
  <si>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</si>
  <si>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</si>
  <si>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</si>
  <si>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</si>
  <si>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</si>
  <si>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</si>
  <si>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</si>
  <si>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</si>
  <si>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</si>
  <si>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</si>
  <si>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</si>
  <si>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</si>
  <si>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</si>
  <si>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</si>
  <si>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</si>
  <si>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</si>
  <si>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</si>
  <si>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</si>
  <si>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</si>
  <si>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</si>
  <si>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</si>
  <si>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</si>
  <si>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</si>
  <si>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</si>
  <si>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</si>
  <si>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</si>
  <si>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</si>
  <si>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</si>
  <si>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</si>
  <si>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</si>
  <si>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</si>
  <si>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</si>
  <si>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</si>
  <si>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</si>
  <si>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Productos de Tipo Corriente</t>
  </si>
  <si>
    <t>Transferencias Internas y Asignaciones al Sector Público</t>
  </si>
  <si>
    <t>Aprovechamientos de Tipo Corriente</t>
  </si>
  <si>
    <t>Transferencias al Resto del Sector Público</t>
  </si>
  <si>
    <t>Ingresos por Venta de Bienes y Servicios</t>
  </si>
  <si>
    <t>Subsidios y Subvenciones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</si>
  <si>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</si>
  <si>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</si>
  <si>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</si>
  <si>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Participaciones, Aportaciones, Transferencias, Asignaciones, Subsidios y Otras Ayudas</t>
  </si>
  <si>
    <t>Transferencias a Fideicomisos, Mandatos y Contratos Análogos</t>
  </si>
  <si>
    <t>Participaciones y Aportaciones</t>
  </si>
  <si>
    <t>Transferencias a la Seguridad Social</t>
  </si>
  <si>
    <t>Transferencias, Asignaciones, Subsidios y Otras Ayudas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</si>
  <si>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</si>
  <si>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</si>
  <si>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</si>
  <si>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</si>
  <si>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</si>
  <si>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Participaciones</t>
  </si>
  <si>
    <t>Disminución del Exceso de Estimaciones por Pérdida o Deterioro u Obsolescencia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</si>
  <si>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</si>
  <si>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</si>
  <si>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</si>
  <si>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</si>
  <si>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</si>
  <si>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</si>
  <si>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</si>
  <si>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</si>
  <si>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</si>
  <si>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</si>
  <si>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</si>
  <si>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</si>
  <si>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</si>
  <si>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</si>
  <si>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</si>
  <si>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</si>
  <si>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</si>
  <si>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</si>
  <si>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</si>
  <si>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</si>
  <si>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</si>
  <si>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ESTADO DE CAMBIOS EN LA SITUACIÓN FINANCIERA</t>
  </si>
  <si>
    <t>Origen</t>
  </si>
  <si>
    <t>Aplicación</t>
  </si>
  <si>
    <t>ESTADO DE FLUJOS DE EFECTIVO</t>
  </si>
  <si>
    <t>Flujos de Efectivo de las Actividades de Operación</t>
  </si>
  <si>
    <t xml:space="preserve">Flujos de Efectivo de las Actividades de Inversión </t>
  </si>
  <si>
    <t>Otros Orígenes de Inversión</t>
  </si>
  <si>
    <t xml:space="preserve">Otras Aplicaciones de Inversión </t>
  </si>
  <si>
    <t>Flujos Netos de Efectivo por Actividades de Inversión</t>
  </si>
  <si>
    <t>Flujo de Efectivo de las Actividades de Financiamiento</t>
  </si>
  <si>
    <t>Otros Origenes de Operación</t>
  </si>
  <si>
    <t>Endeudamiento Neto</t>
  </si>
  <si>
    <t>Interno</t>
  </si>
  <si>
    <t>Externo</t>
  </si>
  <si>
    <t>Otros Orígenes de Financiamiento</t>
  </si>
  <si>
    <t>Servicios de la Deuda</t>
  </si>
  <si>
    <t xml:space="preserve"> Interno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</si>
  <si>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</si>
  <si>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</si>
  <si>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</si>
  <si>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</si>
  <si>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</si>
  <si>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Otras Aplicaciones de Operación</t>
  </si>
  <si>
    <t>Flujos Netos de Efectivo por Actividades de Operación</t>
  </si>
  <si>
    <t>ESTADO DE VARIACIÓN EN LA HACIENDA PÚBLICA</t>
  </si>
  <si>
    <t>Hacienda Pública/Patrimonio Generado de Ejercicios Ants.</t>
  </si>
  <si>
    <t>Hacienda Pública/Patrimonio Generado del Ejercicio</t>
  </si>
  <si>
    <t>Exceso o Insuficiencia en la Actualización de la Hac. Púb./ Patrimonio</t>
  </si>
  <si>
    <t>TOTAL</t>
  </si>
  <si>
    <t>Resultado por Tenencia de Activos No Monetarios</t>
  </si>
  <si>
    <t>Actualización de la Hacienda Pública/Patrimonio</t>
  </si>
  <si>
    <r>
      <t xml:space="preserve">ENTIDADES PARAESTATALES Y FIDEICOMISOS NO EMPRESARIALES Y NO FINANCIEROS                               </t>
    </r>
    <r>
      <rPr>
        <sz val="9"/>
        <color indexed="8"/>
        <rFont val="Arial"/>
        <family val="2"/>
      </rPr>
      <t>(GENERAL)</t>
    </r>
  </si>
  <si>
    <r>
      <t xml:space="preserve">ENTIDADES PARAESTATALES Y FIDEICOMISOS NO EMPRESARIALES Y NO FINANCIEROS                                             </t>
    </r>
    <r>
      <rPr>
        <sz val="9"/>
        <color indexed="8"/>
        <rFont val="Arial"/>
        <family val="2"/>
      </rPr>
      <t>(GENERAL)</t>
    </r>
  </si>
  <si>
    <r>
      <t xml:space="preserve">ENTIDADES PARAESTATALES Y FIDEICOMISOS NO EMPRESARIALES Y NO FINANCIEROS                                        </t>
    </r>
    <r>
      <rPr>
        <sz val="9"/>
        <color indexed="8"/>
        <rFont val="Arial"/>
        <family val="2"/>
      </rPr>
      <t>(GENERAL)</t>
    </r>
  </si>
  <si>
    <r>
      <t xml:space="preserve">ENTIDADES PARAESTATALES Y FIDEICOMISOS NO EMPRESARIALES Y NO FINANCIEROS                </t>
    </r>
    <r>
      <rPr>
        <sz val="9"/>
        <color indexed="8"/>
        <rFont val="Arial"/>
        <family val="2"/>
      </rPr>
      <t>(GENERAL)</t>
    </r>
  </si>
  <si>
    <r>
      <t xml:space="preserve">ENTIDADES PARAESTATALES Y FIDEICOMISOS NO EMPRESARIALES Y NO FINANCIEROS       </t>
    </r>
    <r>
      <rPr>
        <sz val="9"/>
        <color indexed="8"/>
        <rFont val="Arial"/>
        <family val="2"/>
      </rPr>
      <t>(GENERAL)</t>
    </r>
  </si>
  <si>
    <t>Hacienda Pública/Patrimonio Neto Final 2021</t>
  </si>
  <si>
    <t>CUENTA PÚBLICA 2022</t>
  </si>
  <si>
    <t>DEL 1o. DE ENERO AL 31 DE DICIEMBRE DE 2022 Y 2021</t>
  </si>
  <si>
    <t>AL 31 DE DICIEMBRE DE 2022 Y 2021</t>
  </si>
  <si>
    <t>DEL 1o.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</si>
  <si>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</si>
  <si>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</si>
  <si>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</si>
  <si>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2022</t>
  </si>
  <si>
    <t>Variaciones de la Hacienda Pública/Patrimonio Generado Neto 2022</t>
  </si>
  <si>
    <t>Cambios en el Exceso o Insuficiencia en la Actualización de la Hacienda Pública/Patrimonio Neto 2022</t>
  </si>
  <si>
    <t>Hacienda Pública/Patrimonio Neto Final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</si>
</sst>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5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 Nova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9"/>
      </left>
      <right style="thin"/>
      <top style="thin"/>
      <bottom style="thin"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9"/>
      </right>
      <top style="thin"/>
      <bottom style="thin">
        <color indexed="8"/>
      </bottom>
    </border>
    <border>
      <left style="thin">
        <color indexed="8"/>
      </left>
      <right>
        <color indexed="9"/>
      </right>
      <top style="thin"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4" fontId="7" fillId="33" borderId="0" xfId="0" applyNumberFormat="1" applyFont="1" applyFill="1" applyBorder="1" applyAlignment="1" applyProtection="1">
      <alignment horizontal="right" vertical="center" wrapText="1"/>
      <protection/>
    </xf>
    <xf numFmtId="4" fontId="6" fillId="33" borderId="0" xfId="0" applyNumberFormat="1" applyFont="1" applyFill="1" applyBorder="1" applyAlignment="1" applyProtection="1">
      <alignment horizontal="right" vertical="center" wrapText="1"/>
      <protection/>
    </xf>
    <xf numFmtId="4" fontId="1" fillId="33" borderId="0" xfId="0" applyNumberFormat="1" applyFont="1" applyFill="1" applyBorder="1" applyAlignment="1" applyProtection="1">
      <alignment horizontal="left" vertical="top" wrapText="1"/>
      <protection/>
    </xf>
    <xf numFmtId="4" fontId="7" fillId="33" borderId="0" xfId="0" applyNumberFormat="1" applyFont="1" applyFill="1" applyBorder="1" applyAlignment="1" applyProtection="1">
      <alignment vertical="center" wrapText="1"/>
      <protection/>
    </xf>
    <xf numFmtId="4" fontId="6" fillId="33" borderId="0" xfId="0" applyNumberFormat="1" applyFont="1" applyFill="1" applyBorder="1" applyAlignment="1" applyProtection="1">
      <alignment vertical="center" wrapText="1"/>
      <protection/>
    </xf>
    <xf numFmtId="0" fontId="1" fillId="33" borderId="0" xfId="54" applyFont="1" applyFill="1" applyBorder="1" applyAlignment="1" applyProtection="1">
      <alignment horizontal="left" vertical="top" wrapText="1"/>
      <protection/>
    </xf>
    <xf numFmtId="0" fontId="0" fillId="0" borderId="0" xfId="54" applyFont="1">
      <alignment/>
      <protection/>
    </xf>
    <xf numFmtId="0" fontId="3" fillId="33" borderId="0" xfId="54" applyFont="1" applyFill="1" applyBorder="1" applyAlignment="1" applyProtection="1">
      <alignment horizontal="right" vertical="center" wrapText="1"/>
      <protection/>
    </xf>
    <xf numFmtId="0" fontId="1" fillId="33" borderId="10" xfId="54" applyFont="1" applyFill="1" applyBorder="1" applyAlignment="1" applyProtection="1">
      <alignment horizontal="left" vertical="top" wrapText="1"/>
      <protection/>
    </xf>
    <xf numFmtId="3" fontId="6" fillId="33" borderId="0" xfId="54" applyNumberFormat="1" applyFont="1" applyFill="1" applyBorder="1" applyAlignment="1" applyProtection="1">
      <alignment horizontal="right" vertical="center" wrapText="1"/>
      <protection/>
    </xf>
    <xf numFmtId="3" fontId="6" fillId="33" borderId="0" xfId="54" applyNumberFormat="1" applyFont="1" applyFill="1" applyBorder="1" applyAlignment="1" applyProtection="1">
      <alignment vertical="center" wrapText="1"/>
      <protection/>
    </xf>
    <xf numFmtId="0" fontId="1" fillId="33" borderId="11" xfId="54" applyFont="1" applyFill="1" applyBorder="1" applyAlignment="1" applyProtection="1">
      <alignment horizontal="left" vertical="top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3" fontId="7" fillId="33" borderId="0" xfId="54" applyNumberFormat="1" applyFont="1" applyFill="1" applyBorder="1" applyAlignment="1" applyProtection="1">
      <alignment vertical="center" wrapText="1"/>
      <protection/>
    </xf>
    <xf numFmtId="4" fontId="6" fillId="33" borderId="0" xfId="54" applyNumberFormat="1" applyFont="1" applyFill="1" applyBorder="1" applyAlignment="1" applyProtection="1">
      <alignment horizontal="right" vertical="center" wrapText="1"/>
      <protection/>
    </xf>
    <xf numFmtId="4" fontId="7" fillId="33" borderId="0" xfId="54" applyNumberFormat="1" applyFont="1" applyFill="1" applyBorder="1" applyAlignment="1" applyProtection="1">
      <alignment horizontal="right" vertical="center" wrapText="1"/>
      <protection/>
    </xf>
    <xf numFmtId="4" fontId="1" fillId="33" borderId="0" xfId="54" applyNumberFormat="1" applyFont="1" applyFill="1" applyBorder="1" applyAlignment="1" applyProtection="1">
      <alignment horizontal="left" vertical="top" wrapText="1"/>
      <protection/>
    </xf>
    <xf numFmtId="4" fontId="6" fillId="33" borderId="0" xfId="54" applyNumberFormat="1" applyFont="1" applyFill="1" applyBorder="1" applyAlignment="1" applyProtection="1">
      <alignment vertical="center" wrapText="1"/>
      <protection/>
    </xf>
    <xf numFmtId="4" fontId="7" fillId="33" borderId="0" xfId="54" applyNumberFormat="1" applyFont="1" applyFill="1" applyBorder="1" applyAlignment="1" applyProtection="1">
      <alignment vertical="center" wrapText="1"/>
      <protection/>
    </xf>
    <xf numFmtId="4" fontId="1" fillId="33" borderId="10" xfId="54" applyNumberFormat="1" applyFont="1" applyFill="1" applyBorder="1" applyAlignment="1" applyProtection="1">
      <alignment horizontal="left" vertical="top" wrapText="1"/>
      <protection/>
    </xf>
    <xf numFmtId="4" fontId="6" fillId="33" borderId="12" xfId="54" applyNumberFormat="1" applyFont="1" applyFill="1" applyBorder="1" applyAlignment="1" applyProtection="1">
      <alignment vertical="center" wrapText="1"/>
      <protection/>
    </xf>
    <xf numFmtId="0" fontId="3" fillId="33" borderId="0" xfId="54" applyFont="1" applyFill="1" applyBorder="1" applyAlignment="1" applyProtection="1">
      <alignment vertical="center" wrapText="1"/>
      <protection/>
    </xf>
    <xf numFmtId="0" fontId="7" fillId="33" borderId="0" xfId="54" applyFont="1" applyFill="1" applyBorder="1" applyAlignment="1" applyProtection="1">
      <alignment horizontal="left" vertical="center"/>
      <protection/>
    </xf>
    <xf numFmtId="0" fontId="0" fillId="0" borderId="0" xfId="54" applyFont="1" applyBorder="1">
      <alignment/>
      <protection/>
    </xf>
    <xf numFmtId="0" fontId="2" fillId="33" borderId="0" xfId="54" applyFont="1" applyFill="1" applyBorder="1" applyAlignment="1" applyProtection="1">
      <alignment horizontal="left" vertical="top" wrapText="1"/>
      <protection/>
    </xf>
    <xf numFmtId="0" fontId="2" fillId="33" borderId="11" xfId="54" applyFont="1" applyFill="1" applyBorder="1" applyAlignment="1" applyProtection="1">
      <alignment horizontal="left" vertical="top" wrapText="1"/>
      <protection/>
    </xf>
    <xf numFmtId="0" fontId="8" fillId="0" borderId="0" xfId="54" applyFont="1" applyBorder="1">
      <alignment/>
      <protection/>
    </xf>
    <xf numFmtId="0" fontId="8" fillId="0" borderId="0" xfId="54" applyFont="1">
      <alignment/>
      <protection/>
    </xf>
    <xf numFmtId="4" fontId="7" fillId="33" borderId="12" xfId="54" applyNumberFormat="1" applyFont="1" applyFill="1" applyBorder="1" applyAlignment="1" applyProtection="1">
      <alignment horizontal="right" vertical="center" wrapText="1"/>
      <protection/>
    </xf>
    <xf numFmtId="4" fontId="7" fillId="33" borderId="12" xfId="54" applyNumberFormat="1" applyFont="1" applyFill="1" applyBorder="1" applyAlignment="1" applyProtection="1">
      <alignment vertical="center" wrapText="1"/>
      <protection/>
    </xf>
    <xf numFmtId="4" fontId="7" fillId="33" borderId="0" xfId="54" applyNumberFormat="1" applyFont="1" applyFill="1" applyBorder="1" applyAlignment="1" applyProtection="1">
      <alignment wrapText="1"/>
      <protection/>
    </xf>
    <xf numFmtId="0" fontId="7" fillId="33" borderId="0" xfId="54" applyFont="1" applyFill="1" applyBorder="1" applyAlignment="1" applyProtection="1">
      <alignment vertical="center" wrapText="1"/>
      <protection/>
    </xf>
    <xf numFmtId="4" fontId="6" fillId="33" borderId="0" xfId="54" applyNumberFormat="1" applyFont="1" applyFill="1" applyBorder="1" applyAlignment="1" applyProtection="1">
      <alignment wrapText="1"/>
      <protection/>
    </xf>
    <xf numFmtId="0" fontId="6" fillId="33" borderId="0" xfId="54" applyFont="1" applyFill="1" applyBorder="1" applyAlignment="1" applyProtection="1">
      <alignment vertical="center" wrapText="1"/>
      <protection/>
    </xf>
    <xf numFmtId="0" fontId="1" fillId="34" borderId="11" xfId="54" applyFont="1" applyFill="1" applyBorder="1" applyAlignment="1" applyProtection="1">
      <alignment horizontal="left" vertical="top" wrapText="1"/>
      <protection/>
    </xf>
    <xf numFmtId="4" fontId="9" fillId="34" borderId="0" xfId="0" applyNumberFormat="1" applyFont="1" applyFill="1" applyBorder="1" applyAlignment="1" applyProtection="1">
      <alignment vertical="center" wrapText="1"/>
      <protection/>
    </xf>
    <xf numFmtId="4" fontId="9" fillId="35" borderId="10" xfId="54" applyNumberFormat="1" applyFont="1" applyFill="1" applyBorder="1" applyAlignment="1" applyProtection="1">
      <alignment vertical="center" wrapText="1"/>
      <protection/>
    </xf>
    <xf numFmtId="4" fontId="9" fillId="35" borderId="0" xfId="54" applyNumberFormat="1" applyFont="1" applyFill="1" applyBorder="1" applyAlignment="1" applyProtection="1">
      <alignment vertical="center" wrapText="1"/>
      <protection/>
    </xf>
    <xf numFmtId="4" fontId="9" fillId="35" borderId="10" xfId="54" applyNumberFormat="1" applyFont="1" applyFill="1" applyBorder="1" applyAlignment="1" applyProtection="1">
      <alignment horizontal="right" vertical="center" wrapText="1"/>
      <protection/>
    </xf>
    <xf numFmtId="4" fontId="6" fillId="35" borderId="0" xfId="54" applyNumberFormat="1" applyFont="1" applyFill="1" applyBorder="1" applyAlignment="1" applyProtection="1">
      <alignment horizontal="right" vertical="center" wrapText="1"/>
      <protection/>
    </xf>
    <xf numFmtId="4" fontId="9" fillId="35" borderId="12" xfId="54" applyNumberFormat="1" applyFont="1" applyFill="1" applyBorder="1" applyAlignment="1" applyProtection="1">
      <alignment vertical="center" wrapText="1"/>
      <protection/>
    </xf>
    <xf numFmtId="4" fontId="9" fillId="36" borderId="0" xfId="54" applyNumberFormat="1" applyFont="1" applyFill="1" applyBorder="1" applyAlignment="1" applyProtection="1">
      <alignment horizontal="right" vertical="center" wrapText="1"/>
      <protection/>
    </xf>
    <xf numFmtId="0" fontId="1" fillId="33" borderId="0" xfId="54" applyFont="1" applyFill="1" applyBorder="1" applyAlignment="1" applyProtection="1">
      <alignment horizontal="right" vertical="top" wrapText="1"/>
      <protection/>
    </xf>
    <xf numFmtId="4" fontId="50" fillId="33" borderId="0" xfId="54" applyNumberFormat="1" applyFont="1" applyFill="1" applyBorder="1" applyAlignment="1" applyProtection="1">
      <alignment horizontal="right" vertical="top" wrapText="1"/>
      <protection/>
    </xf>
    <xf numFmtId="4" fontId="50" fillId="0" borderId="0" xfId="54" applyNumberFormat="1" applyFont="1">
      <alignment/>
      <protection/>
    </xf>
    <xf numFmtId="4" fontId="6" fillId="33" borderId="12" xfId="54" applyNumberFormat="1" applyFont="1" applyFill="1" applyBorder="1" applyAlignment="1" applyProtection="1">
      <alignment horizontal="right" vertical="center" wrapText="1"/>
      <protection/>
    </xf>
    <xf numFmtId="0" fontId="5" fillId="37" borderId="13" xfId="54" applyFont="1" applyFill="1" applyBorder="1" applyAlignment="1" applyProtection="1">
      <alignment horizontal="center" vertical="center" wrapText="1"/>
      <protection/>
    </xf>
    <xf numFmtId="0" fontId="5" fillId="37" borderId="14" xfId="54" applyFont="1" applyFill="1" applyBorder="1" applyAlignment="1" applyProtection="1">
      <alignment horizontal="center" vertical="center" wrapText="1"/>
      <protection/>
    </xf>
    <xf numFmtId="0" fontId="10" fillId="37" borderId="15" xfId="54" applyFont="1" applyFill="1" applyBorder="1" applyAlignment="1" applyProtection="1">
      <alignment horizontal="center" vertical="center" wrapText="1"/>
      <protection/>
    </xf>
    <xf numFmtId="0" fontId="10" fillId="37" borderId="16" xfId="54" applyFont="1" applyFill="1" applyBorder="1" applyAlignment="1" applyProtection="1">
      <alignment horizontal="center" vertical="center" wrapText="1"/>
      <protection/>
    </xf>
    <xf numFmtId="0" fontId="5" fillId="37" borderId="15" xfId="54" applyFont="1" applyFill="1" applyBorder="1" applyAlignment="1" applyProtection="1">
      <alignment horizontal="center" vertical="center" wrapText="1"/>
      <protection/>
    </xf>
    <xf numFmtId="0" fontId="1" fillId="37" borderId="15" xfId="54" applyFont="1" applyFill="1" applyBorder="1" applyAlignment="1" applyProtection="1">
      <alignment horizontal="left" vertical="top" wrapText="1"/>
      <protection/>
    </xf>
    <xf numFmtId="0" fontId="5" fillId="37" borderId="16" xfId="54" applyFont="1" applyFill="1" applyBorder="1" applyAlignment="1" applyProtection="1">
      <alignment horizontal="center" vertical="center" wrapText="1"/>
      <protection/>
    </xf>
    <xf numFmtId="0" fontId="1" fillId="33" borderId="17" xfId="54" applyFont="1" applyFill="1" applyBorder="1" applyAlignment="1" applyProtection="1">
      <alignment horizontal="left" vertical="top" wrapText="1"/>
      <protection/>
    </xf>
    <xf numFmtId="0" fontId="1" fillId="33" borderId="18" xfId="54" applyFont="1" applyFill="1" applyBorder="1" applyAlignment="1" applyProtection="1">
      <alignment horizontal="left" vertical="top" wrapText="1"/>
      <protection/>
    </xf>
    <xf numFmtId="4" fontId="9" fillId="34" borderId="0" xfId="54" applyNumberFormat="1" applyFont="1" applyFill="1" applyBorder="1" applyAlignment="1" applyProtection="1">
      <alignment horizontal="right" vertical="center" wrapText="1"/>
      <protection/>
    </xf>
    <xf numFmtId="4" fontId="9" fillId="34" borderId="12" xfId="54" applyNumberFormat="1" applyFont="1" applyFill="1" applyBorder="1" applyAlignment="1" applyProtection="1">
      <alignment horizontal="right" vertical="center" wrapText="1"/>
      <protection/>
    </xf>
    <xf numFmtId="0" fontId="1" fillId="33" borderId="19" xfId="54" applyFont="1" applyFill="1" applyBorder="1" applyAlignment="1" applyProtection="1">
      <alignment horizontal="left" vertical="top" wrapText="1"/>
      <protection/>
    </xf>
    <xf numFmtId="4" fontId="0" fillId="0" borderId="0" xfId="54" applyNumberFormat="1" applyFont="1">
      <alignment/>
      <protection/>
    </xf>
    <xf numFmtId="0" fontId="1" fillId="37" borderId="15" xfId="0" applyFont="1" applyFill="1" applyBorder="1" applyAlignment="1" applyProtection="1">
      <alignment horizontal="left" vertical="top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4" fontId="7" fillId="33" borderId="12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Border="1" applyAlignment="1">
      <alignment/>
    </xf>
    <xf numFmtId="4" fontId="6" fillId="33" borderId="12" xfId="0" applyNumberFormat="1" applyFont="1" applyFill="1" applyBorder="1" applyAlignment="1" applyProtection="1">
      <alignment vertical="center" wrapText="1"/>
      <protection/>
    </xf>
    <xf numFmtId="4" fontId="1" fillId="33" borderId="12" xfId="0" applyNumberFormat="1" applyFont="1" applyFill="1" applyBorder="1" applyAlignment="1" applyProtection="1">
      <alignment horizontal="left" vertical="top" wrapText="1"/>
      <protection/>
    </xf>
    <xf numFmtId="4" fontId="6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4" fontId="9" fillId="35" borderId="12" xfId="54" applyNumberFormat="1" applyFont="1" applyFill="1" applyBorder="1" applyAlignment="1" applyProtection="1">
      <alignment horizontal="right" vertical="center" wrapText="1"/>
      <protection/>
    </xf>
    <xf numFmtId="4" fontId="1" fillId="33" borderId="12" xfId="54" applyNumberFormat="1" applyFont="1" applyFill="1" applyBorder="1" applyAlignment="1" applyProtection="1">
      <alignment horizontal="left" vertical="top" wrapText="1"/>
      <protection/>
    </xf>
    <xf numFmtId="4" fontId="6" fillId="33" borderId="12" xfId="54" applyNumberFormat="1" applyFont="1" applyFill="1" applyBorder="1" applyAlignment="1" applyProtection="1">
      <alignment wrapText="1"/>
      <protection/>
    </xf>
    <xf numFmtId="0" fontId="1" fillId="33" borderId="12" xfId="54" applyFont="1" applyFill="1" applyBorder="1" applyAlignment="1" applyProtection="1">
      <alignment horizontal="left" vertical="top" wrapText="1"/>
      <protection/>
    </xf>
    <xf numFmtId="0" fontId="6" fillId="33" borderId="0" xfId="54" applyFont="1" applyFill="1" applyBorder="1" applyAlignment="1" applyProtection="1">
      <alignment horizontal="left" vertical="center" wrapText="1"/>
      <protection/>
    </xf>
    <xf numFmtId="0" fontId="9" fillId="34" borderId="0" xfId="54" applyFont="1" applyFill="1" applyBorder="1" applyAlignment="1" applyProtection="1">
      <alignment horizontal="left" vertical="center" wrapText="1"/>
      <protection/>
    </xf>
    <xf numFmtId="0" fontId="1" fillId="33" borderId="20" xfId="54" applyFont="1" applyFill="1" applyBorder="1" applyAlignment="1" applyProtection="1">
      <alignment horizontal="left" vertical="top" wrapText="1"/>
      <protection/>
    </xf>
    <xf numFmtId="0" fontId="1" fillId="33" borderId="21" xfId="54" applyFont="1" applyFill="1" applyBorder="1" applyAlignment="1" applyProtection="1">
      <alignment horizontal="left" vertical="top" wrapText="1"/>
      <protection/>
    </xf>
    <xf numFmtId="0" fontId="1" fillId="33" borderId="22" xfId="54" applyFont="1" applyFill="1" applyBorder="1" applyAlignment="1" applyProtection="1">
      <alignment horizontal="left" vertical="top" wrapText="1"/>
      <protection/>
    </xf>
    <xf numFmtId="0" fontId="1" fillId="33" borderId="23" xfId="54" applyFont="1" applyFill="1" applyBorder="1" applyAlignment="1" applyProtection="1">
      <alignment horizontal="left" vertical="top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4" fontId="6" fillId="33" borderId="12" xfId="54" applyNumberFormat="1" applyFont="1" applyFill="1" applyBorder="1" applyAlignment="1" applyProtection="1">
      <alignment horizontal="right" vertical="center" wrapText="1"/>
      <protection/>
    </xf>
    <xf numFmtId="0" fontId="6" fillId="33" borderId="18" xfId="54" applyFont="1" applyFill="1" applyBorder="1" applyAlignment="1" applyProtection="1">
      <alignment horizontal="left" vertical="center" wrapText="1"/>
      <protection/>
    </xf>
    <xf numFmtId="0" fontId="6" fillId="33" borderId="11" xfId="54" applyFont="1" applyFill="1" applyBorder="1" applyAlignment="1" applyProtection="1">
      <alignment horizontal="left" vertical="center" wrapText="1"/>
      <protection/>
    </xf>
    <xf numFmtId="4" fontId="6" fillId="33" borderId="0" xfId="54" applyNumberFormat="1" applyFont="1" applyFill="1" applyBorder="1" applyAlignment="1" applyProtection="1">
      <alignment horizontal="right" vertical="center" wrapText="1"/>
      <protection/>
    </xf>
    <xf numFmtId="4" fontId="7" fillId="33" borderId="12" xfId="54" applyNumberFormat="1" applyFont="1" applyFill="1" applyBorder="1" applyAlignment="1" applyProtection="1">
      <alignment horizontal="right" vertical="center" wrapText="1"/>
      <protection/>
    </xf>
    <xf numFmtId="4" fontId="7" fillId="33" borderId="0" xfId="54" applyNumberFormat="1" applyFont="1" applyFill="1" applyBorder="1" applyAlignment="1" applyProtection="1">
      <alignment horizontal="right" vertical="center" wrapText="1"/>
      <protection/>
    </xf>
    <xf numFmtId="0" fontId="6" fillId="33" borderId="24" xfId="54" applyFont="1" applyFill="1" applyBorder="1" applyAlignment="1" applyProtection="1">
      <alignment horizontal="left" vertical="center" wrapText="1"/>
      <protection/>
    </xf>
    <xf numFmtId="0" fontId="6" fillId="33" borderId="25" xfId="54" applyFont="1" applyFill="1" applyBorder="1" applyAlignment="1" applyProtection="1">
      <alignment horizontal="left" vertical="center" wrapText="1"/>
      <protection/>
    </xf>
    <xf numFmtId="0" fontId="6" fillId="33" borderId="10" xfId="54" applyFont="1" applyFill="1" applyBorder="1" applyAlignment="1" applyProtection="1">
      <alignment horizontal="left" vertical="center" wrapText="1"/>
      <protection/>
    </xf>
    <xf numFmtId="0" fontId="2" fillId="33" borderId="0" xfId="54" applyFont="1" applyFill="1" applyBorder="1" applyAlignment="1" applyProtection="1">
      <alignment horizontal="center" vertical="center" wrapText="1"/>
      <protection/>
    </xf>
    <xf numFmtId="0" fontId="3" fillId="33" borderId="0" xfId="54" applyFont="1" applyFill="1" applyBorder="1" applyAlignment="1" applyProtection="1">
      <alignment horizontal="center" vertical="center" wrapText="1"/>
      <protection/>
    </xf>
    <xf numFmtId="0" fontId="4" fillId="33" borderId="0" xfId="54" applyFont="1" applyFill="1" applyBorder="1" applyAlignment="1" applyProtection="1">
      <alignment horizontal="center" vertical="center" wrapText="1"/>
      <protection/>
    </xf>
    <xf numFmtId="0" fontId="5" fillId="37" borderId="26" xfId="54" applyFont="1" applyFill="1" applyBorder="1" applyAlignment="1" applyProtection="1">
      <alignment horizontal="center" vertical="center" wrapText="1"/>
      <protection/>
    </xf>
    <xf numFmtId="0" fontId="5" fillId="37" borderId="27" xfId="54" applyFont="1" applyFill="1" applyBorder="1" applyAlignment="1" applyProtection="1">
      <alignment horizontal="center" vertical="center" wrapText="1"/>
      <protection/>
    </xf>
    <xf numFmtId="0" fontId="5" fillId="37" borderId="15" xfId="54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4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5" fillId="37" borderId="26" xfId="0" applyFont="1" applyFill="1" applyBorder="1" applyAlignment="1" applyProtection="1">
      <alignment horizontal="center" vertical="center" wrapText="1"/>
      <protection/>
    </xf>
    <xf numFmtId="0" fontId="5" fillId="37" borderId="27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left" vertical="center" wrapText="1"/>
      <protection/>
    </xf>
    <xf numFmtId="0" fontId="6" fillId="33" borderId="25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4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34" borderId="18" xfId="0" applyFont="1" applyFill="1" applyBorder="1" applyAlignment="1" applyProtection="1">
      <alignment horizontal="left" vertical="center" wrapText="1"/>
      <protection/>
    </xf>
    <xf numFmtId="0" fontId="9" fillId="34" borderId="0" xfId="0" applyFont="1" applyFill="1" applyBorder="1" applyAlignment="1" applyProtection="1">
      <alignment horizontal="left" vertical="center" wrapText="1"/>
      <protection/>
    </xf>
    <xf numFmtId="4" fontId="9" fillId="34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1" fillId="33" borderId="21" xfId="0" applyFont="1" applyFill="1" applyBorder="1" applyAlignment="1" applyProtection="1">
      <alignment horizontal="left" vertical="top" wrapText="1"/>
      <protection/>
    </xf>
    <xf numFmtId="0" fontId="1" fillId="33" borderId="22" xfId="0" applyFont="1" applyFill="1" applyBorder="1" applyAlignment="1" applyProtection="1">
      <alignment horizontal="left" vertical="top" wrapText="1"/>
      <protection/>
    </xf>
    <xf numFmtId="0" fontId="1" fillId="33" borderId="23" xfId="0" applyFont="1" applyFill="1" applyBorder="1" applyAlignment="1" applyProtection="1">
      <alignment horizontal="left" vertical="top" wrapText="1"/>
      <protection/>
    </xf>
    <xf numFmtId="0" fontId="9" fillId="35" borderId="0" xfId="54" applyFont="1" applyFill="1" applyBorder="1" applyAlignment="1" applyProtection="1">
      <alignment horizontal="left" vertical="center" wrapText="1"/>
      <protection/>
    </xf>
    <xf numFmtId="0" fontId="9" fillId="35" borderId="24" xfId="54" applyFont="1" applyFill="1" applyBorder="1" applyAlignment="1" applyProtection="1">
      <alignment horizontal="left" vertical="center" wrapText="1"/>
      <protection/>
    </xf>
    <xf numFmtId="0" fontId="9" fillId="35" borderId="25" xfId="54" applyFont="1" applyFill="1" applyBorder="1" applyAlignment="1" applyProtection="1">
      <alignment horizontal="left" vertical="center" wrapText="1"/>
      <protection/>
    </xf>
    <xf numFmtId="0" fontId="9" fillId="35" borderId="10" xfId="54" applyFont="1" applyFill="1" applyBorder="1" applyAlignment="1" applyProtection="1">
      <alignment horizontal="left" vertical="center" wrapText="1"/>
      <protection/>
    </xf>
    <xf numFmtId="4" fontId="51" fillId="34" borderId="0" xfId="54" applyNumberFormat="1" applyFont="1" applyFill="1" applyBorder="1" applyAlignment="1" applyProtection="1">
      <alignment horizontal="right" vertical="center" wrapText="1"/>
      <protection/>
    </xf>
    <xf numFmtId="4" fontId="9" fillId="34" borderId="12" xfId="54" applyNumberFormat="1" applyFont="1" applyFill="1" applyBorder="1" applyAlignment="1" applyProtection="1">
      <alignment horizontal="right" vertical="center" wrapText="1"/>
      <protection/>
    </xf>
    <xf numFmtId="0" fontId="4" fillId="33" borderId="28" xfId="54" applyFont="1" applyFill="1" applyBorder="1" applyAlignment="1" applyProtection="1">
      <alignment horizontal="center" vertical="center" wrapText="1"/>
      <protection/>
    </xf>
    <xf numFmtId="4" fontId="7" fillId="33" borderId="0" xfId="54" applyNumberFormat="1" applyFont="1" applyFill="1" applyBorder="1" applyAlignment="1" applyProtection="1">
      <alignment horizontal="center" vertical="center" wrapText="1"/>
      <protection/>
    </xf>
    <xf numFmtId="4" fontId="7" fillId="33" borderId="29" xfId="54" applyNumberFormat="1" applyFont="1" applyFill="1" applyBorder="1" applyAlignment="1" applyProtection="1">
      <alignment horizontal="center" vertical="center" wrapText="1"/>
      <protection/>
    </xf>
    <xf numFmtId="0" fontId="9" fillId="36" borderId="0" xfId="54" applyFont="1" applyFill="1" applyBorder="1" applyAlignment="1" applyProtection="1">
      <alignment horizontal="left" vertical="center" wrapText="1"/>
      <protection/>
    </xf>
    <xf numFmtId="4" fontId="9" fillId="36" borderId="30" xfId="54" applyNumberFormat="1" applyFont="1" applyFill="1" applyBorder="1" applyAlignment="1" applyProtection="1">
      <alignment horizontal="right" vertical="center" wrapText="1"/>
      <protection/>
    </xf>
    <xf numFmtId="4" fontId="9" fillId="36" borderId="29" xfId="54" applyNumberFormat="1" applyFont="1" applyFill="1" applyBorder="1" applyAlignment="1" applyProtection="1">
      <alignment horizontal="right" vertical="center" wrapText="1"/>
      <protection/>
    </xf>
    <xf numFmtId="0" fontId="1" fillId="33" borderId="31" xfId="54" applyFont="1" applyFill="1" applyBorder="1" applyAlignment="1" applyProtection="1">
      <alignment horizontal="left" vertical="top" wrapText="1"/>
      <protection/>
    </xf>
    <xf numFmtId="0" fontId="7" fillId="33" borderId="0" xfId="54" applyFont="1" applyFill="1" applyBorder="1" applyAlignment="1" applyProtection="1">
      <alignment horizontal="right" vertical="center" wrapText="1"/>
      <protection/>
    </xf>
    <xf numFmtId="4" fontId="7" fillId="33" borderId="29" xfId="54" applyNumberFormat="1" applyFont="1" applyFill="1" applyBorder="1" applyAlignment="1" applyProtection="1">
      <alignment horizontal="right" vertical="center" wrapText="1"/>
      <protection/>
    </xf>
    <xf numFmtId="4" fontId="6" fillId="33" borderId="29" xfId="54" applyNumberFormat="1" applyFont="1" applyFill="1" applyBorder="1" applyAlignment="1" applyProtection="1">
      <alignment horizontal="right" vertical="center" wrapText="1"/>
      <protection/>
    </xf>
    <xf numFmtId="3" fontId="6" fillId="33" borderId="0" xfId="54" applyNumberFormat="1" applyFont="1" applyFill="1" applyBorder="1" applyAlignment="1" applyProtection="1">
      <alignment horizontal="right" vertical="center" wrapText="1"/>
      <protection/>
    </xf>
    <xf numFmtId="3" fontId="6" fillId="33" borderId="29" xfId="54" applyNumberFormat="1" applyFont="1" applyFill="1" applyBorder="1" applyAlignment="1" applyProtection="1">
      <alignment horizontal="right" vertical="center" wrapText="1"/>
      <protection/>
    </xf>
    <xf numFmtId="0" fontId="4" fillId="33" borderId="19" xfId="54" applyFont="1" applyFill="1" applyBorder="1" applyAlignment="1" applyProtection="1">
      <alignment horizontal="center" vertical="center" wrapText="1"/>
      <protection/>
    </xf>
    <xf numFmtId="0" fontId="5" fillId="37" borderId="32" xfId="54" applyFont="1" applyFill="1" applyBorder="1" applyAlignment="1" applyProtection="1">
      <alignment horizontal="center" vertical="center" wrapText="1"/>
      <protection/>
    </xf>
    <xf numFmtId="0" fontId="5" fillId="37" borderId="13" xfId="54" applyFont="1" applyFill="1" applyBorder="1" applyAlignment="1" applyProtection="1">
      <alignment horizontal="center" vertical="center" wrapText="1"/>
      <protection/>
    </xf>
    <xf numFmtId="0" fontId="5" fillId="37" borderId="33" xfId="54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4</xdr:col>
      <xdr:colOff>0</xdr:colOff>
      <xdr:row>3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562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4</xdr:col>
      <xdr:colOff>285750</xdr:colOff>
      <xdr:row>4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5</xdr:col>
      <xdr:colOff>0</xdr:colOff>
      <xdr:row>3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4</xdr:col>
      <xdr:colOff>9525</xdr:colOff>
      <xdr:row>3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47625</xdr:rowOff>
    </xdr:from>
    <xdr:to>
      <xdr:col>4</xdr:col>
      <xdr:colOff>685800</xdr:colOff>
      <xdr:row>3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56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K57" sqref="K57"/>
    </sheetView>
  </sheetViews>
  <sheetFormatPr defaultColWidth="9.140625" defaultRowHeight="12.75"/>
  <cols>
    <col min="1" max="1" width="1.8515625" style="14" customWidth="1"/>
    <col min="2" max="2" width="1.7109375" style="14" customWidth="1"/>
    <col min="3" max="3" width="5.8515625" style="14" customWidth="1"/>
    <col min="4" max="4" width="16.8515625" style="14" customWidth="1"/>
    <col min="5" max="7" width="19.28125" style="14" customWidth="1"/>
    <col min="8" max="9" width="1.7109375" style="14" customWidth="1"/>
    <col min="10" max="10" width="40.8515625" style="14" customWidth="1"/>
    <col min="11" max="11" width="15.421875" style="14" bestFit="1" customWidth="1"/>
    <col min="12" max="12" width="17.7109375" style="14" customWidth="1"/>
    <col min="13" max="13" width="3.421875" style="14" customWidth="1"/>
    <col min="14" max="16384" width="9.140625" style="14" customWidth="1"/>
  </cols>
  <sheetData>
    <row r="1" spans="1:13" ht="10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0.5" customHeight="1">
      <c r="A2" s="13"/>
      <c r="B2" s="13"/>
      <c r="C2" s="13"/>
      <c r="D2" s="13"/>
      <c r="E2" s="99" t="s">
        <v>154</v>
      </c>
      <c r="F2" s="99"/>
      <c r="G2" s="99"/>
      <c r="H2" s="99"/>
      <c r="I2" s="99"/>
      <c r="J2" s="99"/>
      <c r="K2" s="99"/>
      <c r="L2" s="13"/>
      <c r="M2" s="13"/>
    </row>
    <row r="3" spans="1:13" ht="10.5" customHeight="1">
      <c r="A3" s="13"/>
      <c r="B3" s="13"/>
      <c r="C3" s="13"/>
      <c r="D3" s="13"/>
      <c r="E3" s="100" t="s">
        <v>62</v>
      </c>
      <c r="F3" s="100"/>
      <c r="G3" s="100"/>
      <c r="H3" s="100"/>
      <c r="I3" s="100"/>
      <c r="J3" s="100"/>
      <c r="K3" s="100"/>
      <c r="L3" s="13"/>
      <c r="M3" s="13"/>
    </row>
    <row r="4" spans="1:13" ht="10.5" customHeight="1">
      <c r="A4" s="13"/>
      <c r="B4" s="13"/>
      <c r="C4" s="13"/>
      <c r="D4" s="13"/>
      <c r="E4" s="100" t="s">
        <v>155</v>
      </c>
      <c r="F4" s="100"/>
      <c r="G4" s="100"/>
      <c r="H4" s="100"/>
      <c r="I4" s="100"/>
      <c r="J4" s="100"/>
      <c r="K4" s="100"/>
      <c r="L4" s="13"/>
      <c r="M4" s="13"/>
    </row>
    <row r="5" spans="1:13" ht="10.5" customHeight="1">
      <c r="A5" s="13"/>
      <c r="B5" s="13"/>
      <c r="C5" s="13"/>
      <c r="D5" s="13"/>
      <c r="E5" s="100" t="s">
        <v>2</v>
      </c>
      <c r="F5" s="100"/>
      <c r="G5" s="100"/>
      <c r="H5" s="100"/>
      <c r="I5" s="100"/>
      <c r="J5" s="100"/>
      <c r="K5" s="100"/>
      <c r="L5" s="13"/>
      <c r="M5" s="13"/>
    </row>
    <row r="6" spans="1:13" ht="12" customHeight="1">
      <c r="A6" s="13"/>
      <c r="B6" s="13"/>
      <c r="C6" s="13"/>
      <c r="D6" s="15" t="s">
        <v>3</v>
      </c>
      <c r="E6" s="101" t="s">
        <v>152</v>
      </c>
      <c r="F6" s="101"/>
      <c r="G6" s="101"/>
      <c r="H6" s="101"/>
      <c r="I6" s="101"/>
      <c r="J6" s="101"/>
      <c r="K6" s="101"/>
      <c r="L6" s="101"/>
      <c r="M6" s="13"/>
    </row>
    <row r="7" spans="1:13" ht="7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3.5" customHeight="1">
      <c r="A8" s="13"/>
      <c r="B8" s="102" t="s">
        <v>4</v>
      </c>
      <c r="C8" s="103"/>
      <c r="D8" s="103"/>
      <c r="E8" s="103"/>
      <c r="F8" s="58">
        <v>2022</v>
      </c>
      <c r="G8" s="58">
        <v>2021</v>
      </c>
      <c r="H8" s="59"/>
      <c r="I8" s="104" t="s">
        <v>4</v>
      </c>
      <c r="J8" s="104"/>
      <c r="K8" s="58">
        <v>2022</v>
      </c>
      <c r="L8" s="60">
        <v>2021</v>
      </c>
      <c r="M8" s="13"/>
    </row>
    <row r="9" spans="1:13" ht="15" customHeight="1">
      <c r="A9" s="13"/>
      <c r="B9" s="96" t="s">
        <v>63</v>
      </c>
      <c r="C9" s="97"/>
      <c r="D9" s="97"/>
      <c r="E9" s="97"/>
      <c r="F9" s="16"/>
      <c r="G9" s="16"/>
      <c r="H9" s="16"/>
      <c r="I9" s="98" t="s">
        <v>64</v>
      </c>
      <c r="J9" s="98"/>
      <c r="K9" s="16"/>
      <c r="L9" s="61"/>
      <c r="M9" s="13"/>
    </row>
    <row r="10" spans="1:13" ht="14.25" customHeight="1">
      <c r="A10" s="13"/>
      <c r="B10" s="91" t="s">
        <v>65</v>
      </c>
      <c r="C10" s="92"/>
      <c r="D10" s="92"/>
      <c r="E10" s="92"/>
      <c r="F10" s="22">
        <f>SUM(F11:F23)</f>
        <v>1875717121.7600002</v>
      </c>
      <c r="G10" s="22">
        <f>SUM(G11:G23)</f>
        <v>1669717028.17</v>
      </c>
      <c r="H10" s="13"/>
      <c r="I10" s="83" t="s">
        <v>66</v>
      </c>
      <c r="J10" s="83"/>
      <c r="K10" s="25">
        <f>SUM(K11:K13)</f>
        <v>5003757074.89</v>
      </c>
      <c r="L10" s="53">
        <f>SUM(L11:L13)</f>
        <v>4486026088.42</v>
      </c>
      <c r="M10" s="13"/>
    </row>
    <row r="11" spans="1:13" ht="14.25" customHeight="1">
      <c r="A11" s="13"/>
      <c r="B11" s="62"/>
      <c r="C11" s="89" t="s">
        <v>67</v>
      </c>
      <c r="D11" s="89"/>
      <c r="E11" s="89"/>
      <c r="F11" s="23">
        <v>0</v>
      </c>
      <c r="G11" s="23">
        <v>0</v>
      </c>
      <c r="H11" s="13"/>
      <c r="I11" s="13"/>
      <c r="J11" s="20" t="s">
        <v>68</v>
      </c>
      <c r="K11" s="26">
        <v>3557563795.01</v>
      </c>
      <c r="L11" s="37">
        <v>3206581066.6400003</v>
      </c>
      <c r="M11" s="13"/>
    </row>
    <row r="12" spans="1:13" ht="14.25" customHeight="1">
      <c r="A12" s="13"/>
      <c r="B12" s="62"/>
      <c r="C12" s="89" t="s">
        <v>69</v>
      </c>
      <c r="D12" s="89"/>
      <c r="E12" s="89"/>
      <c r="F12" s="23">
        <v>1338048357.66</v>
      </c>
      <c r="G12" s="23">
        <v>1221947786.42</v>
      </c>
      <c r="H12" s="13"/>
      <c r="I12" s="13"/>
      <c r="J12" s="20" t="s">
        <v>70</v>
      </c>
      <c r="K12" s="26">
        <v>876906501.6800001</v>
      </c>
      <c r="L12" s="37">
        <v>810831553.2899995</v>
      </c>
      <c r="M12" s="13"/>
    </row>
    <row r="13" spans="1:13" ht="14.25" customHeight="1">
      <c r="A13" s="13"/>
      <c r="B13" s="62"/>
      <c r="C13" s="89" t="s">
        <v>71</v>
      </c>
      <c r="D13" s="89"/>
      <c r="E13" s="89"/>
      <c r="F13" s="23">
        <v>228140542.68</v>
      </c>
      <c r="G13" s="23">
        <v>47413178.72</v>
      </c>
      <c r="H13" s="13"/>
      <c r="I13" s="13"/>
      <c r="J13" s="20" t="s">
        <v>72</v>
      </c>
      <c r="K13" s="26">
        <v>569286778.1999999</v>
      </c>
      <c r="L13" s="37">
        <v>468613468.49</v>
      </c>
      <c r="M13" s="13"/>
    </row>
    <row r="14" spans="1:13" ht="14.25" customHeight="1">
      <c r="A14" s="13"/>
      <c r="B14" s="62"/>
      <c r="C14" s="89" t="s">
        <v>73</v>
      </c>
      <c r="D14" s="89"/>
      <c r="E14" s="89"/>
      <c r="F14" s="23">
        <v>5719776.03</v>
      </c>
      <c r="G14" s="23">
        <v>6894573</v>
      </c>
      <c r="H14" s="13"/>
      <c r="I14" s="83" t="s">
        <v>74</v>
      </c>
      <c r="J14" s="83"/>
      <c r="K14" s="25">
        <f>SUM(K16:K31)</f>
        <v>1623992314.5900002</v>
      </c>
      <c r="L14" s="90">
        <f>SUM(L16:L31)</f>
        <v>1487170751.8700001</v>
      </c>
      <c r="M14" s="13"/>
    </row>
    <row r="15" spans="1:13" ht="4.5" customHeight="1">
      <c r="A15" s="13"/>
      <c r="B15" s="62"/>
      <c r="C15" s="89" t="s">
        <v>75</v>
      </c>
      <c r="D15" s="89"/>
      <c r="E15" s="89"/>
      <c r="F15" s="26"/>
      <c r="G15" s="26"/>
      <c r="H15" s="13"/>
      <c r="I15" s="83"/>
      <c r="J15" s="83"/>
      <c r="K15" s="25"/>
      <c r="L15" s="90"/>
      <c r="M15" s="13"/>
    </row>
    <row r="16" spans="1:13" ht="12.75" customHeight="1">
      <c r="A16" s="13"/>
      <c r="B16" s="62"/>
      <c r="C16" s="89"/>
      <c r="D16" s="89"/>
      <c r="E16" s="89"/>
      <c r="F16" s="26">
        <v>3401609.96</v>
      </c>
      <c r="G16" s="26">
        <v>295855.28</v>
      </c>
      <c r="H16" s="13"/>
      <c r="I16" s="13"/>
      <c r="J16" s="89" t="s">
        <v>76</v>
      </c>
      <c r="K16" s="26">
        <v>4922</v>
      </c>
      <c r="L16" s="37">
        <v>0</v>
      </c>
      <c r="M16" s="13"/>
    </row>
    <row r="17" spans="1:13" ht="4.5" customHeight="1">
      <c r="A17" s="13"/>
      <c r="B17" s="62"/>
      <c r="C17" s="89" t="s">
        <v>77</v>
      </c>
      <c r="D17" s="89"/>
      <c r="E17" s="89"/>
      <c r="F17" s="26"/>
      <c r="G17" s="26"/>
      <c r="H17" s="13"/>
      <c r="I17" s="13"/>
      <c r="J17" s="89"/>
      <c r="K17" s="26"/>
      <c r="L17" s="37"/>
      <c r="M17" s="13"/>
    </row>
    <row r="18" spans="1:13" ht="12.75" customHeight="1">
      <c r="A18" s="13"/>
      <c r="B18" s="62"/>
      <c r="C18" s="89"/>
      <c r="D18" s="89"/>
      <c r="E18" s="89"/>
      <c r="F18" s="26">
        <v>66362.70999999999</v>
      </c>
      <c r="G18" s="26">
        <v>2383.79</v>
      </c>
      <c r="H18" s="13"/>
      <c r="I18" s="13"/>
      <c r="J18" s="89" t="s">
        <v>78</v>
      </c>
      <c r="K18" s="26">
        <v>0</v>
      </c>
      <c r="L18" s="37">
        <v>0</v>
      </c>
      <c r="M18" s="13"/>
    </row>
    <row r="19" spans="1:13" ht="4.5" customHeight="1">
      <c r="A19" s="13"/>
      <c r="B19" s="62"/>
      <c r="C19" s="89" t="s">
        <v>79</v>
      </c>
      <c r="D19" s="89"/>
      <c r="E19" s="89"/>
      <c r="F19" s="26"/>
      <c r="G19" s="26"/>
      <c r="H19" s="13"/>
      <c r="I19" s="13"/>
      <c r="J19" s="89"/>
      <c r="K19" s="26"/>
      <c r="L19" s="37"/>
      <c r="M19" s="13"/>
    </row>
    <row r="20" spans="1:13" ht="12.75" customHeight="1">
      <c r="A20" s="13"/>
      <c r="B20" s="62"/>
      <c r="C20" s="89"/>
      <c r="D20" s="89"/>
      <c r="E20" s="89"/>
      <c r="F20" s="26">
        <v>300340472.72</v>
      </c>
      <c r="G20" s="26">
        <v>393163250.96</v>
      </c>
      <c r="H20" s="13"/>
      <c r="I20" s="13"/>
      <c r="J20" s="89" t="s">
        <v>80</v>
      </c>
      <c r="K20" s="26">
        <v>5856892.05</v>
      </c>
      <c r="L20" s="37">
        <v>4549814.58</v>
      </c>
      <c r="M20" s="13"/>
    </row>
    <row r="21" spans="1:13" ht="4.5" customHeight="1">
      <c r="A21" s="13"/>
      <c r="B21" s="62"/>
      <c r="C21" s="89" t="s">
        <v>81</v>
      </c>
      <c r="D21" s="89"/>
      <c r="E21" s="89"/>
      <c r="F21" s="26"/>
      <c r="G21" s="26"/>
      <c r="H21" s="13"/>
      <c r="I21" s="13"/>
      <c r="J21" s="89"/>
      <c r="K21" s="26"/>
      <c r="L21" s="37"/>
      <c r="M21" s="13"/>
    </row>
    <row r="22" spans="1:13" ht="18" customHeight="1">
      <c r="A22" s="13"/>
      <c r="B22" s="62"/>
      <c r="C22" s="89"/>
      <c r="D22" s="89"/>
      <c r="E22" s="89"/>
      <c r="F22" s="26">
        <v>0</v>
      </c>
      <c r="G22" s="26">
        <v>0</v>
      </c>
      <c r="H22" s="13"/>
      <c r="I22" s="13"/>
      <c r="J22" s="20" t="s">
        <v>82</v>
      </c>
      <c r="K22" s="26">
        <v>123218187.78999999</v>
      </c>
      <c r="L22" s="37">
        <v>77437794.75</v>
      </c>
      <c r="M22" s="13"/>
    </row>
    <row r="23" spans="1:13" ht="1.5" customHeight="1">
      <c r="A23" s="13"/>
      <c r="B23" s="62"/>
      <c r="C23" s="89"/>
      <c r="D23" s="89"/>
      <c r="E23" s="89"/>
      <c r="F23" s="26"/>
      <c r="G23" s="26"/>
      <c r="H23" s="13"/>
      <c r="I23" s="13"/>
      <c r="J23" s="89" t="s">
        <v>83</v>
      </c>
      <c r="K23" s="26"/>
      <c r="L23" s="37"/>
      <c r="M23" s="13"/>
    </row>
    <row r="24" spans="1:13" ht="15.75" customHeight="1">
      <c r="A24" s="13"/>
      <c r="B24" s="91" t="s">
        <v>84</v>
      </c>
      <c r="C24" s="92"/>
      <c r="D24" s="92"/>
      <c r="E24" s="92"/>
      <c r="F24" s="93">
        <f>SUM(F26:F29)</f>
        <v>6627182676.83</v>
      </c>
      <c r="G24" s="93">
        <f>SUM(G26:G29)</f>
        <v>5954804105.08</v>
      </c>
      <c r="H24" s="13"/>
      <c r="I24" s="13"/>
      <c r="J24" s="89"/>
      <c r="K24" s="26">
        <v>1461759420.7</v>
      </c>
      <c r="L24" s="37">
        <v>1353467855.17</v>
      </c>
      <c r="M24" s="13"/>
    </row>
    <row r="25" spans="1:13" ht="15" customHeight="1">
      <c r="A25" s="13"/>
      <c r="B25" s="91"/>
      <c r="C25" s="92"/>
      <c r="D25" s="92"/>
      <c r="E25" s="92"/>
      <c r="F25" s="93"/>
      <c r="G25" s="93"/>
      <c r="H25" s="13"/>
      <c r="I25" s="13"/>
      <c r="J25" s="89" t="s">
        <v>85</v>
      </c>
      <c r="K25" s="26">
        <v>13200000</v>
      </c>
      <c r="L25" s="37">
        <v>31765272.73</v>
      </c>
      <c r="M25" s="13"/>
    </row>
    <row r="26" spans="1:13" ht="3" customHeight="1">
      <c r="A26" s="13"/>
      <c r="B26" s="62"/>
      <c r="C26" s="89" t="s">
        <v>86</v>
      </c>
      <c r="D26" s="89"/>
      <c r="E26" s="89"/>
      <c r="F26" s="26"/>
      <c r="G26" s="26"/>
      <c r="H26" s="13"/>
      <c r="I26" s="13"/>
      <c r="J26" s="89"/>
      <c r="K26" s="26"/>
      <c r="L26" s="37"/>
      <c r="M26" s="13"/>
    </row>
    <row r="27" spans="1:13" ht="12" customHeight="1">
      <c r="A27" s="13"/>
      <c r="B27" s="62"/>
      <c r="C27" s="89"/>
      <c r="D27" s="89"/>
      <c r="E27" s="89"/>
      <c r="F27" s="26">
        <v>1246824033.8899999</v>
      </c>
      <c r="G27" s="26">
        <v>1071666899.16</v>
      </c>
      <c r="H27" s="13"/>
      <c r="I27" s="13"/>
      <c r="J27" s="89" t="s">
        <v>87</v>
      </c>
      <c r="K27" s="26">
        <v>2877.41</v>
      </c>
      <c r="L27" s="94">
        <v>0</v>
      </c>
      <c r="M27" s="13"/>
    </row>
    <row r="28" spans="1:13" ht="3" customHeight="1">
      <c r="A28" s="13"/>
      <c r="B28" s="62"/>
      <c r="C28" s="89" t="s">
        <v>88</v>
      </c>
      <c r="D28" s="89"/>
      <c r="E28" s="89"/>
      <c r="F28" s="26"/>
      <c r="G28" s="26"/>
      <c r="H28" s="13"/>
      <c r="I28" s="13"/>
      <c r="J28" s="89"/>
      <c r="K28" s="26"/>
      <c r="L28" s="94"/>
      <c r="M28" s="13"/>
    </row>
    <row r="29" spans="1:13" ht="12.75" customHeight="1">
      <c r="A29" s="13"/>
      <c r="B29" s="62"/>
      <c r="C29" s="89"/>
      <c r="D29" s="89"/>
      <c r="E29" s="89"/>
      <c r="F29" s="26">
        <v>5380358642.940001</v>
      </c>
      <c r="G29" s="26">
        <v>4883137205.92</v>
      </c>
      <c r="H29" s="13"/>
      <c r="I29" s="13"/>
      <c r="J29" s="89" t="s">
        <v>89</v>
      </c>
      <c r="K29" s="26">
        <v>0</v>
      </c>
      <c r="L29" s="37">
        <v>0</v>
      </c>
      <c r="M29" s="13"/>
    </row>
    <row r="30" spans="1:13" ht="3" customHeight="1">
      <c r="A30" s="13"/>
      <c r="B30" s="91" t="s">
        <v>90</v>
      </c>
      <c r="C30" s="92"/>
      <c r="D30" s="92"/>
      <c r="E30" s="92"/>
      <c r="F30" s="93">
        <f>SUM(F33:F41)</f>
        <v>6357998.76</v>
      </c>
      <c r="G30" s="93">
        <f>SUM(G33:G41)</f>
        <v>73056726.46</v>
      </c>
      <c r="H30" s="13"/>
      <c r="I30" s="13"/>
      <c r="J30" s="89"/>
      <c r="K30" s="26"/>
      <c r="L30" s="37"/>
      <c r="M30" s="13"/>
    </row>
    <row r="31" spans="1:13" ht="18" customHeight="1">
      <c r="A31" s="13"/>
      <c r="B31" s="91"/>
      <c r="C31" s="92"/>
      <c r="D31" s="92"/>
      <c r="E31" s="92"/>
      <c r="F31" s="93"/>
      <c r="G31" s="93"/>
      <c r="H31" s="13"/>
      <c r="I31" s="13"/>
      <c r="J31" s="20" t="s">
        <v>91</v>
      </c>
      <c r="K31" s="26">
        <v>19950014.64</v>
      </c>
      <c r="L31" s="36">
        <v>19950014.64</v>
      </c>
      <c r="M31" s="13"/>
    </row>
    <row r="32" spans="1:13" ht="1.5" customHeight="1">
      <c r="A32" s="13"/>
      <c r="B32" s="91"/>
      <c r="C32" s="92"/>
      <c r="D32" s="92"/>
      <c r="E32" s="92"/>
      <c r="F32" s="93"/>
      <c r="G32" s="93"/>
      <c r="H32" s="13"/>
      <c r="I32" s="83" t="s">
        <v>86</v>
      </c>
      <c r="J32" s="83"/>
      <c r="K32" s="25"/>
      <c r="L32" s="90">
        <f>SUM(L35:L40)</f>
        <v>39052903.37</v>
      </c>
      <c r="M32" s="13"/>
    </row>
    <row r="33" spans="1:13" ht="18" customHeight="1">
      <c r="A33" s="13"/>
      <c r="B33" s="62"/>
      <c r="C33" s="89" t="s">
        <v>92</v>
      </c>
      <c r="D33" s="89"/>
      <c r="E33" s="89"/>
      <c r="F33" s="23">
        <v>2914302.8</v>
      </c>
      <c r="G33" s="23">
        <v>1406652.9300000002</v>
      </c>
      <c r="H33" s="13"/>
      <c r="I33" s="83"/>
      <c r="J33" s="83"/>
      <c r="K33" s="25">
        <f>SUM(K35:K39)</f>
        <v>0</v>
      </c>
      <c r="L33" s="90"/>
      <c r="M33" s="13"/>
    </row>
    <row r="34" spans="1:13" ht="3" customHeight="1">
      <c r="A34" s="13"/>
      <c r="B34" s="62"/>
      <c r="C34" s="89" t="s">
        <v>93</v>
      </c>
      <c r="D34" s="89"/>
      <c r="E34" s="89"/>
      <c r="F34" s="26"/>
      <c r="G34" s="26"/>
      <c r="H34" s="13"/>
      <c r="I34" s="83"/>
      <c r="J34" s="83"/>
      <c r="K34" s="25"/>
      <c r="L34" s="90"/>
      <c r="M34" s="13"/>
    </row>
    <row r="35" spans="1:13" ht="14.25" customHeight="1">
      <c r="A35" s="13"/>
      <c r="B35" s="62"/>
      <c r="C35" s="89"/>
      <c r="D35" s="89"/>
      <c r="E35" s="89"/>
      <c r="F35" s="26">
        <v>0</v>
      </c>
      <c r="G35" s="26">
        <v>378456.16</v>
      </c>
      <c r="H35" s="13"/>
      <c r="I35" s="13"/>
      <c r="J35" s="89" t="s">
        <v>94</v>
      </c>
      <c r="K35" s="26">
        <v>0</v>
      </c>
      <c r="L35" s="94">
        <v>0</v>
      </c>
      <c r="M35" s="13"/>
    </row>
    <row r="36" spans="1:13" ht="3" customHeight="1">
      <c r="A36" s="13"/>
      <c r="B36" s="62"/>
      <c r="C36" s="89" t="s">
        <v>95</v>
      </c>
      <c r="D36" s="89"/>
      <c r="E36" s="89"/>
      <c r="F36" s="95">
        <v>0</v>
      </c>
      <c r="G36" s="95">
        <v>0</v>
      </c>
      <c r="H36" s="13"/>
      <c r="I36" s="13"/>
      <c r="J36" s="89"/>
      <c r="K36" s="26"/>
      <c r="L36" s="94"/>
      <c r="M36" s="13"/>
    </row>
    <row r="37" spans="1:13" ht="12.75" customHeight="1">
      <c r="A37" s="13"/>
      <c r="B37" s="62"/>
      <c r="C37" s="89"/>
      <c r="D37" s="89"/>
      <c r="E37" s="89"/>
      <c r="F37" s="95"/>
      <c r="G37" s="95"/>
      <c r="H37" s="13"/>
      <c r="I37" s="13"/>
      <c r="J37" s="89" t="s">
        <v>48</v>
      </c>
      <c r="K37" s="26">
        <v>0</v>
      </c>
      <c r="L37" s="94">
        <v>0</v>
      </c>
      <c r="M37" s="13"/>
    </row>
    <row r="38" spans="1:13" ht="3" customHeight="1">
      <c r="A38" s="13"/>
      <c r="B38" s="62"/>
      <c r="C38" s="89" t="s">
        <v>96</v>
      </c>
      <c r="D38" s="89"/>
      <c r="E38" s="89"/>
      <c r="F38" s="95">
        <v>0</v>
      </c>
      <c r="G38" s="95">
        <v>0</v>
      </c>
      <c r="H38" s="13"/>
      <c r="I38" s="13"/>
      <c r="J38" s="89"/>
      <c r="K38" s="26"/>
      <c r="L38" s="94"/>
      <c r="M38" s="13"/>
    </row>
    <row r="39" spans="1:13" ht="13.5" customHeight="1">
      <c r="A39" s="13"/>
      <c r="B39" s="62"/>
      <c r="C39" s="89"/>
      <c r="D39" s="89"/>
      <c r="E39" s="89"/>
      <c r="F39" s="95"/>
      <c r="G39" s="95"/>
      <c r="H39" s="13"/>
      <c r="I39" s="13"/>
      <c r="J39" s="89" t="s">
        <v>97</v>
      </c>
      <c r="K39" s="26">
        <v>0</v>
      </c>
      <c r="L39" s="37">
        <v>39052903.37</v>
      </c>
      <c r="M39" s="13"/>
    </row>
    <row r="40" spans="1:13" ht="3" customHeight="1">
      <c r="A40" s="13"/>
      <c r="B40" s="62"/>
      <c r="C40" s="89" t="s">
        <v>98</v>
      </c>
      <c r="D40" s="89"/>
      <c r="E40" s="89"/>
      <c r="F40" s="26"/>
      <c r="G40" s="26"/>
      <c r="H40" s="13"/>
      <c r="I40" s="13"/>
      <c r="J40" s="89"/>
      <c r="K40" s="26"/>
      <c r="L40" s="37"/>
      <c r="M40" s="13"/>
    </row>
    <row r="41" spans="1:13" ht="13.5" customHeight="1">
      <c r="A41" s="13"/>
      <c r="B41" s="62"/>
      <c r="C41" s="89"/>
      <c r="D41" s="89"/>
      <c r="E41" s="89"/>
      <c r="F41" s="26">
        <v>3443695.96</v>
      </c>
      <c r="G41" s="26">
        <v>71271617.36999999</v>
      </c>
      <c r="H41" s="13"/>
      <c r="I41" s="83" t="s">
        <v>99</v>
      </c>
      <c r="J41" s="83"/>
      <c r="K41" s="25">
        <f>SUM(K43:K48)</f>
        <v>0</v>
      </c>
      <c r="L41" s="90">
        <f>SUM(L43:L48)</f>
        <v>1486</v>
      </c>
      <c r="M41" s="13"/>
    </row>
    <row r="42" spans="1:13" ht="7.5" customHeight="1">
      <c r="A42" s="13"/>
      <c r="B42" s="91" t="s">
        <v>100</v>
      </c>
      <c r="C42" s="92"/>
      <c r="D42" s="92"/>
      <c r="E42" s="92"/>
      <c r="F42" s="93">
        <f>F10+F24+F30</f>
        <v>8509257797.35</v>
      </c>
      <c r="G42" s="93">
        <f>G10+G24+G30</f>
        <v>7697577859.71</v>
      </c>
      <c r="H42" s="13"/>
      <c r="I42" s="83"/>
      <c r="J42" s="83"/>
      <c r="K42" s="25"/>
      <c r="L42" s="90"/>
      <c r="M42" s="13"/>
    </row>
    <row r="43" spans="1:13" ht="15" customHeight="1">
      <c r="A43" s="13"/>
      <c r="B43" s="91"/>
      <c r="C43" s="92"/>
      <c r="D43" s="92"/>
      <c r="E43" s="92"/>
      <c r="F43" s="93"/>
      <c r="G43" s="93"/>
      <c r="H43" s="13"/>
      <c r="I43" s="13"/>
      <c r="J43" s="89" t="s">
        <v>101</v>
      </c>
      <c r="K43" s="26">
        <v>0</v>
      </c>
      <c r="L43" s="94">
        <v>0</v>
      </c>
      <c r="M43" s="13"/>
    </row>
    <row r="44" spans="1:13" ht="3" customHeight="1">
      <c r="A44" s="13"/>
      <c r="B44" s="62"/>
      <c r="C44" s="13"/>
      <c r="D44" s="13"/>
      <c r="E44" s="13"/>
      <c r="F44" s="24"/>
      <c r="G44" s="24"/>
      <c r="H44" s="13"/>
      <c r="I44" s="13"/>
      <c r="J44" s="89"/>
      <c r="K44" s="26"/>
      <c r="L44" s="94"/>
      <c r="M44" s="13"/>
    </row>
    <row r="45" spans="1:13" ht="14.25" customHeight="1">
      <c r="A45" s="13"/>
      <c r="B45" s="62"/>
      <c r="C45" s="13"/>
      <c r="D45" s="13"/>
      <c r="E45" s="13"/>
      <c r="F45" s="24"/>
      <c r="G45" s="24"/>
      <c r="H45" s="13"/>
      <c r="I45" s="13"/>
      <c r="J45" s="20" t="s">
        <v>102</v>
      </c>
      <c r="K45" s="26">
        <v>0</v>
      </c>
      <c r="L45" s="36">
        <v>0</v>
      </c>
      <c r="M45" s="13"/>
    </row>
    <row r="46" spans="1:13" ht="15" customHeight="1">
      <c r="A46" s="13"/>
      <c r="B46" s="62"/>
      <c r="C46" s="13"/>
      <c r="D46" s="13"/>
      <c r="E46" s="13"/>
      <c r="F46" s="24"/>
      <c r="G46" s="24"/>
      <c r="H46" s="13"/>
      <c r="I46" s="13"/>
      <c r="J46" s="20" t="s">
        <v>103</v>
      </c>
      <c r="K46" s="26">
        <v>0</v>
      </c>
      <c r="L46" s="37">
        <v>1486</v>
      </c>
      <c r="M46" s="13"/>
    </row>
    <row r="47" spans="1:13" ht="13.5" customHeight="1">
      <c r="A47" s="13"/>
      <c r="B47" s="62"/>
      <c r="C47" s="13"/>
      <c r="D47" s="13"/>
      <c r="E47" s="13"/>
      <c r="F47" s="24"/>
      <c r="G47" s="24"/>
      <c r="H47" s="13"/>
      <c r="I47" s="13"/>
      <c r="J47" s="20" t="s">
        <v>104</v>
      </c>
      <c r="K47" s="26">
        <v>0</v>
      </c>
      <c r="L47" s="36">
        <v>0</v>
      </c>
      <c r="M47" s="13"/>
    </row>
    <row r="48" spans="1:13" ht="14.25" customHeight="1">
      <c r="A48" s="13"/>
      <c r="B48" s="62"/>
      <c r="C48" s="13"/>
      <c r="D48" s="13"/>
      <c r="E48" s="13"/>
      <c r="F48" s="24"/>
      <c r="G48" s="24"/>
      <c r="H48" s="13"/>
      <c r="I48" s="13"/>
      <c r="J48" s="20" t="s">
        <v>105</v>
      </c>
      <c r="K48" s="26">
        <v>0</v>
      </c>
      <c r="L48" s="36">
        <v>0</v>
      </c>
      <c r="M48" s="13"/>
    </row>
    <row r="49" spans="1:13" ht="17.25" customHeight="1">
      <c r="A49" s="13"/>
      <c r="B49" s="62"/>
      <c r="C49" s="13"/>
      <c r="D49" s="13"/>
      <c r="E49" s="13"/>
      <c r="F49" s="24"/>
      <c r="G49" s="24"/>
      <c r="H49" s="13"/>
      <c r="I49" s="83" t="s">
        <v>106</v>
      </c>
      <c r="J49" s="83"/>
      <c r="K49" s="25">
        <f>SUM(K50:K55)</f>
        <v>81294627.69999999</v>
      </c>
      <c r="L49" s="53">
        <f>SUM(L50:L55)</f>
        <v>943034403.6899999</v>
      </c>
      <c r="M49" s="13"/>
    </row>
    <row r="50" spans="1:13" ht="18" customHeight="1">
      <c r="A50" s="13"/>
      <c r="B50" s="62"/>
      <c r="C50" s="13"/>
      <c r="D50" s="13"/>
      <c r="E50" s="13"/>
      <c r="F50" s="24"/>
      <c r="G50" s="24"/>
      <c r="H50" s="13"/>
      <c r="I50" s="13"/>
      <c r="J50" s="20" t="s">
        <v>107</v>
      </c>
      <c r="K50" s="26">
        <v>62214638.95999999</v>
      </c>
      <c r="L50" s="37">
        <v>90513490.18999998</v>
      </c>
      <c r="M50" s="13"/>
    </row>
    <row r="51" spans="1:13" ht="18" customHeight="1">
      <c r="A51" s="13"/>
      <c r="B51" s="62"/>
      <c r="C51" s="13"/>
      <c r="D51" s="13"/>
      <c r="E51" s="13"/>
      <c r="F51" s="24"/>
      <c r="G51" s="24"/>
      <c r="H51" s="13"/>
      <c r="I51" s="13"/>
      <c r="J51" s="20" t="s">
        <v>108</v>
      </c>
      <c r="K51" s="26">
        <v>305061.28</v>
      </c>
      <c r="L51" s="37">
        <v>738148.28</v>
      </c>
      <c r="M51" s="13"/>
    </row>
    <row r="52" spans="1:13" ht="18" customHeight="1">
      <c r="A52" s="13"/>
      <c r="B52" s="62"/>
      <c r="C52" s="13"/>
      <c r="D52" s="13"/>
      <c r="E52" s="13"/>
      <c r="F52" s="13"/>
      <c r="G52" s="13"/>
      <c r="H52" s="13"/>
      <c r="I52" s="13"/>
      <c r="J52" s="20" t="s">
        <v>109</v>
      </c>
      <c r="K52" s="26">
        <v>9513618.66</v>
      </c>
      <c r="L52" s="37">
        <v>4859173.75</v>
      </c>
      <c r="M52" s="13"/>
    </row>
    <row r="53" spans="1:13" ht="18" customHeight="1">
      <c r="A53" s="13"/>
      <c r="B53" s="62"/>
      <c r="C53" s="13"/>
      <c r="D53" s="13"/>
      <c r="E53" s="13"/>
      <c r="F53" s="13"/>
      <c r="G53" s="13"/>
      <c r="H53" s="13"/>
      <c r="I53" s="13"/>
      <c r="J53" s="20" t="s">
        <v>110</v>
      </c>
      <c r="K53" s="26">
        <v>0</v>
      </c>
      <c r="L53" s="36">
        <v>0</v>
      </c>
      <c r="M53" s="13"/>
    </row>
    <row r="54" spans="1:13" ht="18" customHeight="1">
      <c r="A54" s="13"/>
      <c r="B54" s="62"/>
      <c r="C54" s="13"/>
      <c r="D54" s="13"/>
      <c r="E54" s="13"/>
      <c r="F54" s="13"/>
      <c r="G54" s="13"/>
      <c r="H54" s="13"/>
      <c r="I54" s="13"/>
      <c r="J54" s="20" t="s">
        <v>111</v>
      </c>
      <c r="K54" s="26">
        <v>0</v>
      </c>
      <c r="L54" s="36">
        <v>0</v>
      </c>
      <c r="M54" s="13"/>
    </row>
    <row r="55" spans="1:13" ht="16.5" customHeight="1">
      <c r="A55" s="13"/>
      <c r="B55" s="62"/>
      <c r="C55" s="13"/>
      <c r="D55" s="13"/>
      <c r="E55" s="13"/>
      <c r="F55" s="13"/>
      <c r="G55" s="13"/>
      <c r="H55" s="13"/>
      <c r="I55" s="13"/>
      <c r="J55" s="20" t="s">
        <v>112</v>
      </c>
      <c r="K55" s="26">
        <v>9261308.8</v>
      </c>
      <c r="L55" s="37">
        <v>846923591.4699999</v>
      </c>
      <c r="M55" s="13"/>
    </row>
    <row r="56" spans="1:13" ht="15.75" customHeight="1">
      <c r="A56" s="13"/>
      <c r="B56" s="62"/>
      <c r="C56" s="13"/>
      <c r="D56" s="13"/>
      <c r="E56" s="13"/>
      <c r="F56" s="13"/>
      <c r="G56" s="13"/>
      <c r="H56" s="13"/>
      <c r="I56" s="83" t="s">
        <v>113</v>
      </c>
      <c r="J56" s="83"/>
      <c r="K56" s="25">
        <f>K57</f>
        <v>527485868.22</v>
      </c>
      <c r="L56" s="53">
        <f>L57</f>
        <v>884354395.64</v>
      </c>
      <c r="M56" s="13"/>
    </row>
    <row r="57" spans="1:13" ht="15" customHeight="1">
      <c r="A57" s="13"/>
      <c r="B57" s="62"/>
      <c r="C57" s="13"/>
      <c r="D57" s="13"/>
      <c r="E57" s="13"/>
      <c r="F57" s="13"/>
      <c r="G57" s="13"/>
      <c r="H57" s="13"/>
      <c r="I57" s="13"/>
      <c r="J57" s="20" t="s">
        <v>114</v>
      </c>
      <c r="K57" s="26">
        <v>527485868.22</v>
      </c>
      <c r="L57" s="37">
        <v>884354395.64</v>
      </c>
      <c r="M57" s="13"/>
    </row>
    <row r="58" spans="1:13" ht="17.25" customHeight="1">
      <c r="A58" s="13"/>
      <c r="B58" s="62"/>
      <c r="C58" s="13"/>
      <c r="D58" s="13"/>
      <c r="E58" s="13"/>
      <c r="F58" s="13"/>
      <c r="G58" s="13"/>
      <c r="H58" s="13"/>
      <c r="I58" s="83" t="s">
        <v>115</v>
      </c>
      <c r="J58" s="83"/>
      <c r="K58" s="25">
        <f>K10+K14+K33+K41+K49+K56</f>
        <v>7236529885.400001</v>
      </c>
      <c r="L58" s="53">
        <f>L10+L14+L32+L41+L49+L56</f>
        <v>7839640028.99</v>
      </c>
      <c r="M58" s="13"/>
    </row>
    <row r="59" spans="1:13" ht="15" customHeight="1">
      <c r="A59" s="13"/>
      <c r="B59" s="62"/>
      <c r="C59" s="13"/>
      <c r="D59" s="13"/>
      <c r="E59" s="13"/>
      <c r="F59" s="13"/>
      <c r="G59" s="13"/>
      <c r="H59" s="13"/>
      <c r="I59" s="84" t="s">
        <v>116</v>
      </c>
      <c r="J59" s="84"/>
      <c r="K59" s="63">
        <f>F42-K58</f>
        <v>1272727911.9499998</v>
      </c>
      <c r="L59" s="64">
        <f>G42-L58</f>
        <v>-142062169.27999973</v>
      </c>
      <c r="M59" s="13"/>
    </row>
    <row r="60" spans="1:13" ht="5.25" customHeight="1">
      <c r="A60" s="13"/>
      <c r="B60" s="85"/>
      <c r="C60" s="86"/>
      <c r="D60" s="86"/>
      <c r="E60" s="86"/>
      <c r="F60" s="86"/>
      <c r="G60" s="86"/>
      <c r="H60" s="65"/>
      <c r="I60" s="87"/>
      <c r="J60" s="87"/>
      <c r="K60" s="87"/>
      <c r="L60" s="88"/>
      <c r="M60" s="13"/>
    </row>
    <row r="61" spans="1:13" ht="19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3" ht="12.75">
      <c r="K63" s="66"/>
    </row>
  </sheetData>
  <sheetProtection/>
  <mergeCells count="66">
    <mergeCell ref="E2:K2"/>
    <mergeCell ref="E3:K3"/>
    <mergeCell ref="E4:K4"/>
    <mergeCell ref="E5:K5"/>
    <mergeCell ref="E6:L6"/>
    <mergeCell ref="B8:E8"/>
    <mergeCell ref="I8:J8"/>
    <mergeCell ref="B9:E9"/>
    <mergeCell ref="I9:J9"/>
    <mergeCell ref="B10:E10"/>
    <mergeCell ref="I10:J10"/>
    <mergeCell ref="C11:E11"/>
    <mergeCell ref="C12:E12"/>
    <mergeCell ref="C13:E13"/>
    <mergeCell ref="C14:E14"/>
    <mergeCell ref="I14:J15"/>
    <mergeCell ref="L14:L15"/>
    <mergeCell ref="C15:E16"/>
    <mergeCell ref="J16:J17"/>
    <mergeCell ref="C17:E18"/>
    <mergeCell ref="J18:J19"/>
    <mergeCell ref="C19:E20"/>
    <mergeCell ref="J20:J21"/>
    <mergeCell ref="C21:E23"/>
    <mergeCell ref="J23:J24"/>
    <mergeCell ref="B24:E25"/>
    <mergeCell ref="F24:F25"/>
    <mergeCell ref="G24:G25"/>
    <mergeCell ref="J25:J26"/>
    <mergeCell ref="C26:E27"/>
    <mergeCell ref="J27:J28"/>
    <mergeCell ref="L27:L28"/>
    <mergeCell ref="C28:E29"/>
    <mergeCell ref="J29:J30"/>
    <mergeCell ref="B30:E32"/>
    <mergeCell ref="F30:F32"/>
    <mergeCell ref="G30:G32"/>
    <mergeCell ref="I32:J34"/>
    <mergeCell ref="L32:L34"/>
    <mergeCell ref="C33:E33"/>
    <mergeCell ref="C34:E35"/>
    <mergeCell ref="J35:J36"/>
    <mergeCell ref="L35:L36"/>
    <mergeCell ref="C36:E37"/>
    <mergeCell ref="F36:F37"/>
    <mergeCell ref="G36:G37"/>
    <mergeCell ref="J37:J38"/>
    <mergeCell ref="L37:L38"/>
    <mergeCell ref="C38:E39"/>
    <mergeCell ref="F38:F39"/>
    <mergeCell ref="G38:G39"/>
    <mergeCell ref="J39:J40"/>
    <mergeCell ref="C40:E41"/>
    <mergeCell ref="I41:J42"/>
    <mergeCell ref="L41:L42"/>
    <mergeCell ref="B42:E43"/>
    <mergeCell ref="F42:F43"/>
    <mergeCell ref="G42:G43"/>
    <mergeCell ref="J43:J44"/>
    <mergeCell ref="L43:L44"/>
    <mergeCell ref="I49:J49"/>
    <mergeCell ref="I56:J56"/>
    <mergeCell ref="I58:J58"/>
    <mergeCell ref="I59:J59"/>
    <mergeCell ref="B60:G60"/>
    <mergeCell ref="I60:L60"/>
  </mergeCells>
  <printOptions horizontalCentered="1"/>
  <pageMargins left="0.13" right="0.15748031496062992" top="0.1968503937007874" bottom="0.11811023622047245" header="0.2362204724409449" footer="0.16"/>
  <pageSetup horizontalDpi="600" verticalDpi="600" orientation="landscape" pageOrder="overThenDown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110" zoomScaleNormal="110" zoomScalePageLayoutView="0" workbookViewId="0" topLeftCell="A1">
      <selection activeCell="L46" sqref="L46"/>
    </sheetView>
  </sheetViews>
  <sheetFormatPr defaultColWidth="9.140625" defaultRowHeight="12.75"/>
  <cols>
    <col min="1" max="1" width="3.421875" style="2" customWidth="1"/>
    <col min="2" max="2" width="1.7109375" style="2" customWidth="1"/>
    <col min="3" max="3" width="5.8515625" style="2" customWidth="1"/>
    <col min="4" max="4" width="12.57421875" style="2" customWidth="1"/>
    <col min="5" max="5" width="17.140625" style="2" customWidth="1"/>
    <col min="6" max="6" width="17.421875" style="2" customWidth="1"/>
    <col min="7" max="7" width="16.7109375" style="2" customWidth="1"/>
    <col min="8" max="9" width="1.7109375" style="2" customWidth="1"/>
    <col min="10" max="10" width="38.57421875" style="2" customWidth="1"/>
    <col min="11" max="11" width="16.140625" style="2" customWidth="1"/>
    <col min="12" max="12" width="16.7109375" style="2" customWidth="1"/>
    <col min="13" max="13" width="3.421875" style="2" customWidth="1"/>
    <col min="14" max="16384" width="9.140625" style="2" customWidth="1"/>
  </cols>
  <sheetData>
    <row r="1" spans="1:13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1"/>
      <c r="B2" s="1"/>
      <c r="C2" s="1"/>
      <c r="D2" s="1"/>
      <c r="E2" s="107" t="s">
        <v>154</v>
      </c>
      <c r="F2" s="107"/>
      <c r="G2" s="107"/>
      <c r="H2" s="107"/>
      <c r="I2" s="107"/>
      <c r="J2" s="107"/>
      <c r="K2" s="107"/>
      <c r="L2" s="1"/>
      <c r="M2" s="1"/>
    </row>
    <row r="3" spans="1:13" ht="10.5" customHeight="1">
      <c r="A3" s="1"/>
      <c r="B3" s="1"/>
      <c r="C3" s="1"/>
      <c r="D3" s="1"/>
      <c r="E3" s="108" t="s">
        <v>1</v>
      </c>
      <c r="F3" s="108"/>
      <c r="G3" s="108"/>
      <c r="H3" s="108"/>
      <c r="I3" s="108"/>
      <c r="J3" s="108"/>
      <c r="K3" s="108"/>
      <c r="L3" s="1"/>
      <c r="M3" s="1"/>
    </row>
    <row r="4" spans="1:13" ht="10.5" customHeight="1">
      <c r="A4" s="1"/>
      <c r="B4" s="1"/>
      <c r="C4" s="1"/>
      <c r="D4" s="1"/>
      <c r="E4" s="108" t="s">
        <v>156</v>
      </c>
      <c r="F4" s="108"/>
      <c r="G4" s="108"/>
      <c r="H4" s="108"/>
      <c r="I4" s="108"/>
      <c r="J4" s="108"/>
      <c r="K4" s="108"/>
      <c r="L4" s="1"/>
      <c r="M4" s="1"/>
    </row>
    <row r="5" spans="1:13" ht="10.5" customHeight="1">
      <c r="A5" s="1"/>
      <c r="B5" s="1"/>
      <c r="C5" s="1"/>
      <c r="D5" s="1"/>
      <c r="E5" s="108" t="s">
        <v>2</v>
      </c>
      <c r="F5" s="108"/>
      <c r="G5" s="108"/>
      <c r="H5" s="108"/>
      <c r="I5" s="108"/>
      <c r="J5" s="108"/>
      <c r="K5" s="108"/>
      <c r="L5" s="1"/>
      <c r="M5" s="1"/>
    </row>
    <row r="6" spans="1:13" ht="10.5" customHeight="1">
      <c r="A6" s="1"/>
      <c r="B6" s="1"/>
      <c r="C6" s="1"/>
      <c r="D6" s="3" t="s">
        <v>3</v>
      </c>
      <c r="E6" s="105" t="s">
        <v>148</v>
      </c>
      <c r="F6" s="105"/>
      <c r="G6" s="105"/>
      <c r="H6" s="105"/>
      <c r="I6" s="105"/>
      <c r="J6" s="105"/>
      <c r="K6" s="105"/>
      <c r="L6" s="105"/>
      <c r="M6" s="1"/>
    </row>
    <row r="7" spans="1:13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3.5" customHeight="1">
      <c r="A8" s="1"/>
      <c r="B8" s="109" t="s">
        <v>4</v>
      </c>
      <c r="C8" s="110"/>
      <c r="D8" s="110"/>
      <c r="E8" s="110"/>
      <c r="F8" s="56">
        <v>2022</v>
      </c>
      <c r="G8" s="56">
        <v>2021</v>
      </c>
      <c r="H8" s="67"/>
      <c r="I8" s="111" t="s">
        <v>4</v>
      </c>
      <c r="J8" s="111"/>
      <c r="K8" s="56">
        <v>2022</v>
      </c>
      <c r="L8" s="57">
        <v>2021</v>
      </c>
      <c r="M8" s="1"/>
    </row>
    <row r="9" spans="1:13" s="6" customFormat="1" ht="15" customHeight="1">
      <c r="A9" s="4"/>
      <c r="B9" s="112" t="s">
        <v>5</v>
      </c>
      <c r="C9" s="113"/>
      <c r="D9" s="113"/>
      <c r="E9" s="113"/>
      <c r="F9" s="5"/>
      <c r="G9" s="5"/>
      <c r="H9" s="5"/>
      <c r="I9" s="114" t="s">
        <v>6</v>
      </c>
      <c r="J9" s="114"/>
      <c r="K9" s="5"/>
      <c r="L9" s="68"/>
      <c r="M9" s="4"/>
    </row>
    <row r="10" spans="1:13" ht="22.5" customHeight="1">
      <c r="A10" s="1"/>
      <c r="B10" s="115" t="s">
        <v>7</v>
      </c>
      <c r="C10" s="116"/>
      <c r="D10" s="116"/>
      <c r="E10" s="116"/>
      <c r="F10" s="1"/>
      <c r="G10" s="1"/>
      <c r="H10" s="1"/>
      <c r="I10" s="117" t="s">
        <v>8</v>
      </c>
      <c r="J10" s="117"/>
      <c r="K10" s="1"/>
      <c r="L10" s="69"/>
      <c r="M10" s="1"/>
    </row>
    <row r="11" spans="1:13" ht="15.75" customHeight="1">
      <c r="A11" s="1"/>
      <c r="B11" s="70"/>
      <c r="C11" s="118" t="s">
        <v>9</v>
      </c>
      <c r="D11" s="118"/>
      <c r="E11" s="118"/>
      <c r="F11" s="8">
        <v>990297261.96</v>
      </c>
      <c r="G11" s="8">
        <v>471404891.53000003</v>
      </c>
      <c r="H11" s="1"/>
      <c r="I11" s="1"/>
      <c r="J11" s="7" t="s">
        <v>10</v>
      </c>
      <c r="K11" s="11">
        <v>2612652872.6099997</v>
      </c>
      <c r="L11" s="71">
        <v>2367848367.01</v>
      </c>
      <c r="M11" s="1"/>
    </row>
    <row r="12" spans="1:13" ht="15" customHeight="1">
      <c r="A12" s="1"/>
      <c r="B12" s="70"/>
      <c r="C12" s="118" t="s">
        <v>11</v>
      </c>
      <c r="D12" s="118"/>
      <c r="E12" s="118"/>
      <c r="F12" s="8">
        <v>1934132436.2699995</v>
      </c>
      <c r="G12" s="8">
        <v>2015227315.54</v>
      </c>
      <c r="H12" s="1"/>
      <c r="I12" s="1"/>
      <c r="J12" s="7" t="s">
        <v>12</v>
      </c>
      <c r="K12" s="11">
        <v>123171506.03</v>
      </c>
      <c r="L12" s="71">
        <v>141954856.24</v>
      </c>
      <c r="M12" s="1"/>
    </row>
    <row r="13" spans="1:13" ht="15" customHeight="1">
      <c r="A13" s="1"/>
      <c r="B13" s="70"/>
      <c r="C13" s="118" t="s">
        <v>13</v>
      </c>
      <c r="D13" s="118"/>
      <c r="E13" s="118"/>
      <c r="F13" s="8">
        <v>213429577.11000004</v>
      </c>
      <c r="G13" s="8">
        <v>178690341.5</v>
      </c>
      <c r="H13" s="1"/>
      <c r="I13" s="1"/>
      <c r="J13" s="7" t="s">
        <v>14</v>
      </c>
      <c r="K13" s="11">
        <v>12787884</v>
      </c>
      <c r="L13" s="71">
        <v>12787884</v>
      </c>
      <c r="M13" s="1"/>
    </row>
    <row r="14" spans="1:13" ht="12.75" customHeight="1">
      <c r="A14" s="1"/>
      <c r="B14" s="70"/>
      <c r="C14" s="118" t="s">
        <v>15</v>
      </c>
      <c r="D14" s="118"/>
      <c r="E14" s="118"/>
      <c r="F14" s="8">
        <v>269781034.28</v>
      </c>
      <c r="G14" s="8">
        <v>282971983.84000003</v>
      </c>
      <c r="H14" s="1"/>
      <c r="I14" s="1"/>
      <c r="J14" s="7" t="s">
        <v>16</v>
      </c>
      <c r="K14" s="11">
        <v>10340</v>
      </c>
      <c r="L14" s="71">
        <v>0</v>
      </c>
      <c r="M14" s="1"/>
    </row>
    <row r="15" spans="1:13" ht="14.25" customHeight="1">
      <c r="A15" s="1"/>
      <c r="B15" s="70"/>
      <c r="C15" s="118" t="s">
        <v>17</v>
      </c>
      <c r="D15" s="118"/>
      <c r="E15" s="118"/>
      <c r="F15" s="8">
        <v>200218043.4</v>
      </c>
      <c r="G15" s="8">
        <v>39531563.529999994</v>
      </c>
      <c r="H15" s="1"/>
      <c r="I15" s="1"/>
      <c r="J15" s="7" t="s">
        <v>18</v>
      </c>
      <c r="K15" s="11">
        <v>14219290.02</v>
      </c>
      <c r="L15" s="71">
        <v>15095728.259999998</v>
      </c>
      <c r="M15" s="1"/>
    </row>
    <row r="16" spans="1:13" ht="18" customHeight="1">
      <c r="A16" s="1"/>
      <c r="B16" s="70"/>
      <c r="C16" s="118" t="s">
        <v>19</v>
      </c>
      <c r="D16" s="118"/>
      <c r="E16" s="118"/>
      <c r="F16" s="8">
        <v>-1094366.4</v>
      </c>
      <c r="G16" s="8">
        <v>-1094366.4</v>
      </c>
      <c r="H16" s="1"/>
      <c r="I16" s="1"/>
      <c r="J16" s="7" t="s">
        <v>20</v>
      </c>
      <c r="K16" s="11">
        <v>658269081.9900001</v>
      </c>
      <c r="L16" s="71">
        <v>611540037.52</v>
      </c>
      <c r="M16" s="1"/>
    </row>
    <row r="17" spans="1:13" ht="15" customHeight="1">
      <c r="A17" s="1"/>
      <c r="B17" s="70"/>
      <c r="C17" s="118" t="s">
        <v>21</v>
      </c>
      <c r="D17" s="118"/>
      <c r="E17" s="118"/>
      <c r="F17" s="8">
        <v>588928129.66</v>
      </c>
      <c r="G17" s="8">
        <v>537849389.7599999</v>
      </c>
      <c r="H17" s="1"/>
      <c r="I17" s="1"/>
      <c r="J17" s="7" t="s">
        <v>22</v>
      </c>
      <c r="K17" s="11">
        <v>5095730.18</v>
      </c>
      <c r="L17" s="71">
        <v>2426278.94</v>
      </c>
      <c r="M17" s="1"/>
    </row>
    <row r="18" spans="1:13" ht="15.75" customHeight="1">
      <c r="A18" s="1"/>
      <c r="B18" s="115" t="s">
        <v>23</v>
      </c>
      <c r="C18" s="116"/>
      <c r="D18" s="116"/>
      <c r="E18" s="116"/>
      <c r="F18" s="106">
        <f>SUM(F11:F17)</f>
        <v>4195692116.2799997</v>
      </c>
      <c r="G18" s="106">
        <f>SUM(G11:G17)</f>
        <v>3524581119.3</v>
      </c>
      <c r="H18" s="1"/>
      <c r="I18" s="1"/>
      <c r="J18" s="7" t="s">
        <v>24</v>
      </c>
      <c r="K18" s="11">
        <v>88945965.23000002</v>
      </c>
      <c r="L18" s="71">
        <v>32806392.159999996</v>
      </c>
      <c r="M18" s="1"/>
    </row>
    <row r="19" spans="1:13" ht="4.5" customHeight="1">
      <c r="A19" s="1"/>
      <c r="B19" s="115"/>
      <c r="C19" s="116"/>
      <c r="D19" s="116"/>
      <c r="E19" s="116"/>
      <c r="F19" s="106"/>
      <c r="G19" s="106"/>
      <c r="H19" s="1"/>
      <c r="I19" s="117" t="s">
        <v>25</v>
      </c>
      <c r="J19" s="117"/>
      <c r="K19" s="72"/>
      <c r="L19" s="73"/>
      <c r="M19" s="1"/>
    </row>
    <row r="20" spans="1:13" ht="15.75" customHeight="1">
      <c r="A20" s="1"/>
      <c r="B20" s="115" t="s">
        <v>0</v>
      </c>
      <c r="C20" s="116"/>
      <c r="D20" s="116"/>
      <c r="E20" s="116"/>
      <c r="F20" s="10"/>
      <c r="G20" s="10"/>
      <c r="H20" s="1"/>
      <c r="I20" s="117"/>
      <c r="J20" s="117"/>
      <c r="K20" s="12">
        <f>SUM(K11:K18)</f>
        <v>3515152670.06</v>
      </c>
      <c r="L20" s="73">
        <f>SUM(L11:L18)</f>
        <v>3184459544.13</v>
      </c>
      <c r="M20" s="1"/>
    </row>
    <row r="21" spans="1:13" ht="4.5" customHeight="1">
      <c r="A21" s="1"/>
      <c r="B21" s="115"/>
      <c r="C21" s="116"/>
      <c r="D21" s="116"/>
      <c r="E21" s="116"/>
      <c r="F21" s="10"/>
      <c r="G21" s="10"/>
      <c r="H21" s="1"/>
      <c r="I21" s="117" t="s">
        <v>26</v>
      </c>
      <c r="J21" s="117"/>
      <c r="K21" s="10"/>
      <c r="L21" s="74"/>
      <c r="M21" s="1"/>
    </row>
    <row r="22" spans="1:13" ht="15.75" customHeight="1">
      <c r="A22" s="1"/>
      <c r="B22" s="70"/>
      <c r="C22" s="118" t="s">
        <v>27</v>
      </c>
      <c r="D22" s="118"/>
      <c r="E22" s="118"/>
      <c r="F22" s="8">
        <v>46621491.52</v>
      </c>
      <c r="G22" s="8">
        <v>46621491.52</v>
      </c>
      <c r="H22" s="1"/>
      <c r="I22" s="117"/>
      <c r="J22" s="117"/>
      <c r="K22" s="10"/>
      <c r="L22" s="74"/>
      <c r="M22" s="1"/>
    </row>
    <row r="23" spans="1:13" ht="15" customHeight="1">
      <c r="A23" s="1"/>
      <c r="B23" s="70"/>
      <c r="C23" s="118" t="s">
        <v>28</v>
      </c>
      <c r="D23" s="118"/>
      <c r="E23" s="118"/>
      <c r="F23" s="8">
        <v>135856631.36</v>
      </c>
      <c r="G23" s="8">
        <v>95751359.06</v>
      </c>
      <c r="H23" s="1"/>
      <c r="I23" s="1"/>
      <c r="J23" s="7" t="s">
        <v>29</v>
      </c>
      <c r="K23" s="11">
        <v>1678312.58</v>
      </c>
      <c r="L23" s="71">
        <v>1969327.57</v>
      </c>
      <c r="M23" s="1"/>
    </row>
    <row r="24" spans="1:13" ht="18" customHeight="1">
      <c r="A24" s="1"/>
      <c r="B24" s="70"/>
      <c r="C24" s="118" t="s">
        <v>30</v>
      </c>
      <c r="D24" s="118"/>
      <c r="E24" s="118"/>
      <c r="F24" s="8">
        <v>3746508153.0300007</v>
      </c>
      <c r="G24" s="8">
        <v>3298022668.4700003</v>
      </c>
      <c r="H24" s="1"/>
      <c r="I24" s="1"/>
      <c r="J24" s="7" t="s">
        <v>31</v>
      </c>
      <c r="K24" s="11">
        <v>21390840.67</v>
      </c>
      <c r="L24" s="71">
        <v>21390840.67</v>
      </c>
      <c r="M24" s="1"/>
    </row>
    <row r="25" spans="1:13" ht="15" customHeight="1">
      <c r="A25" s="1"/>
      <c r="B25" s="70"/>
      <c r="C25" s="118" t="s">
        <v>32</v>
      </c>
      <c r="D25" s="118"/>
      <c r="E25" s="118"/>
      <c r="F25" s="8">
        <v>1264939658.59</v>
      </c>
      <c r="G25" s="8">
        <v>1247840269.5599997</v>
      </c>
      <c r="H25" s="1"/>
      <c r="I25" s="1"/>
      <c r="J25" s="7" t="s">
        <v>33</v>
      </c>
      <c r="K25" s="11">
        <v>0</v>
      </c>
      <c r="L25" s="71">
        <v>0</v>
      </c>
      <c r="M25" s="1"/>
    </row>
    <row r="26" spans="1:13" ht="13.5" customHeight="1">
      <c r="A26" s="1"/>
      <c r="B26" s="70"/>
      <c r="C26" s="118" t="s">
        <v>34</v>
      </c>
      <c r="D26" s="118"/>
      <c r="E26" s="118"/>
      <c r="F26" s="8">
        <v>87515400.35000004</v>
      </c>
      <c r="G26" s="8">
        <v>80884094.55000001</v>
      </c>
      <c r="H26" s="1"/>
      <c r="I26" s="1"/>
      <c r="J26" s="7" t="s">
        <v>35</v>
      </c>
      <c r="K26" s="11">
        <v>808424657.23</v>
      </c>
      <c r="L26" s="71">
        <v>785970445.73</v>
      </c>
      <c r="M26" s="1"/>
    </row>
    <row r="27" spans="1:13" ht="18" customHeight="1">
      <c r="A27" s="1"/>
      <c r="B27" s="70"/>
      <c r="C27" s="118" t="s">
        <v>36</v>
      </c>
      <c r="D27" s="118"/>
      <c r="E27" s="118"/>
      <c r="F27" s="8">
        <v>-1029137145.01</v>
      </c>
      <c r="G27" s="8">
        <v>-1588445667.1799998</v>
      </c>
      <c r="H27" s="1"/>
      <c r="I27" s="1"/>
      <c r="J27" s="7" t="s">
        <v>37</v>
      </c>
      <c r="K27" s="11">
        <v>2281911759.13</v>
      </c>
      <c r="L27" s="71">
        <v>2289178065.79</v>
      </c>
      <c r="M27" s="1"/>
    </row>
    <row r="28" spans="1:13" ht="15" customHeight="1">
      <c r="A28" s="1"/>
      <c r="B28" s="70"/>
      <c r="C28" s="118" t="s">
        <v>38</v>
      </c>
      <c r="D28" s="118"/>
      <c r="E28" s="118"/>
      <c r="F28" s="8">
        <v>4274833.62</v>
      </c>
      <c r="G28" s="8">
        <v>3975315.4499999997</v>
      </c>
      <c r="H28" s="1"/>
      <c r="I28" s="1"/>
      <c r="J28" s="7" t="s">
        <v>39</v>
      </c>
      <c r="K28" s="11">
        <v>41511673.68</v>
      </c>
      <c r="L28" s="71">
        <v>45315277.720000006</v>
      </c>
      <c r="M28" s="1"/>
    </row>
    <row r="29" spans="1:13" ht="18" customHeight="1">
      <c r="A29" s="1"/>
      <c r="B29" s="70"/>
      <c r="C29" s="118" t="s">
        <v>40</v>
      </c>
      <c r="D29" s="118"/>
      <c r="E29" s="118"/>
      <c r="F29" s="8">
        <v>0</v>
      </c>
      <c r="G29" s="8">
        <v>0</v>
      </c>
      <c r="H29" s="1"/>
      <c r="I29" s="117" t="s">
        <v>41</v>
      </c>
      <c r="J29" s="117"/>
      <c r="K29" s="106">
        <f>SUM(K23:K28)</f>
        <v>3154917243.29</v>
      </c>
      <c r="L29" s="119">
        <f>SUM(L23:L28)</f>
        <v>3143823957.48</v>
      </c>
      <c r="M29" s="1"/>
    </row>
    <row r="30" spans="1:13" ht="4.5" customHeight="1">
      <c r="A30" s="1"/>
      <c r="B30" s="70"/>
      <c r="C30" s="118" t="s">
        <v>42</v>
      </c>
      <c r="D30" s="118"/>
      <c r="E30" s="118"/>
      <c r="F30" s="11"/>
      <c r="G30" s="11"/>
      <c r="H30" s="1"/>
      <c r="I30" s="117"/>
      <c r="J30" s="117"/>
      <c r="K30" s="106"/>
      <c r="L30" s="119"/>
      <c r="M30" s="1"/>
    </row>
    <row r="31" spans="1:13" ht="12.75" customHeight="1">
      <c r="A31" s="1"/>
      <c r="B31" s="70"/>
      <c r="C31" s="118"/>
      <c r="D31" s="118"/>
      <c r="E31" s="118"/>
      <c r="F31" s="11">
        <v>50621104.059999995</v>
      </c>
      <c r="G31" s="11">
        <v>50298630.12</v>
      </c>
      <c r="H31" s="1"/>
      <c r="I31" s="117" t="s">
        <v>43</v>
      </c>
      <c r="J31" s="117"/>
      <c r="K31" s="106">
        <f>K20+K29</f>
        <v>6670069913.35</v>
      </c>
      <c r="L31" s="119">
        <f>L20+L29</f>
        <v>6328283501.610001</v>
      </c>
      <c r="M31" s="1"/>
    </row>
    <row r="32" spans="1:13" ht="9.75" customHeight="1">
      <c r="A32" s="1"/>
      <c r="B32" s="115" t="s">
        <v>44</v>
      </c>
      <c r="C32" s="116"/>
      <c r="D32" s="116"/>
      <c r="E32" s="116"/>
      <c r="F32" s="106">
        <f>SUM(F22:F31)</f>
        <v>4307200127.520001</v>
      </c>
      <c r="G32" s="106">
        <f>SUM(G22:G31)</f>
        <v>3234948161.5499997</v>
      </c>
      <c r="H32" s="1"/>
      <c r="I32" s="117"/>
      <c r="J32" s="117"/>
      <c r="K32" s="106"/>
      <c r="L32" s="119"/>
      <c r="M32" s="1"/>
    </row>
    <row r="33" spans="1:13" ht="12.75" customHeight="1">
      <c r="A33" s="1"/>
      <c r="B33" s="115"/>
      <c r="C33" s="116"/>
      <c r="D33" s="116"/>
      <c r="E33" s="116"/>
      <c r="F33" s="106"/>
      <c r="G33" s="106"/>
      <c r="H33" s="1"/>
      <c r="I33" s="117" t="s">
        <v>45</v>
      </c>
      <c r="J33" s="117"/>
      <c r="K33" s="10"/>
      <c r="L33" s="74"/>
      <c r="M33" s="1"/>
    </row>
    <row r="34" spans="1:13" ht="9.75" customHeight="1">
      <c r="A34" s="1"/>
      <c r="B34" s="120" t="s">
        <v>46</v>
      </c>
      <c r="C34" s="121"/>
      <c r="D34" s="121"/>
      <c r="E34" s="121"/>
      <c r="F34" s="122">
        <f>F18+F32</f>
        <v>8502892243.800001</v>
      </c>
      <c r="G34" s="122">
        <f>G18+G32</f>
        <v>6759529280.85</v>
      </c>
      <c r="H34" s="1"/>
      <c r="I34" s="117"/>
      <c r="J34" s="117"/>
      <c r="K34" s="10"/>
      <c r="L34" s="74"/>
      <c r="M34" s="1"/>
    </row>
    <row r="35" spans="1:13" ht="12.75" customHeight="1">
      <c r="A35" s="1"/>
      <c r="B35" s="120"/>
      <c r="C35" s="121"/>
      <c r="D35" s="121"/>
      <c r="E35" s="121"/>
      <c r="F35" s="122"/>
      <c r="G35" s="122"/>
      <c r="H35" s="1"/>
      <c r="I35" s="117" t="s">
        <v>47</v>
      </c>
      <c r="J35" s="117"/>
      <c r="K35" s="106">
        <f>SUM(K37:K39)</f>
        <v>2114605572.3</v>
      </c>
      <c r="L35" s="119">
        <f>SUM(L37:L39)</f>
        <v>2010679431.9399998</v>
      </c>
      <c r="M35" s="1"/>
    </row>
    <row r="36" spans="1:13" ht="9.75" customHeight="1">
      <c r="A36" s="1"/>
      <c r="B36" s="70"/>
      <c r="C36" s="1"/>
      <c r="D36" s="1"/>
      <c r="E36" s="1"/>
      <c r="F36" s="10"/>
      <c r="G36" s="10"/>
      <c r="H36" s="1"/>
      <c r="I36" s="117"/>
      <c r="J36" s="117"/>
      <c r="K36" s="106"/>
      <c r="L36" s="119"/>
      <c r="M36" s="1"/>
    </row>
    <row r="37" spans="1:13" ht="15" customHeight="1">
      <c r="A37" s="1"/>
      <c r="B37" s="70"/>
      <c r="C37" s="1"/>
      <c r="D37" s="1"/>
      <c r="E37" s="1"/>
      <c r="F37" s="10"/>
      <c r="G37" s="10"/>
      <c r="H37" s="1"/>
      <c r="I37" s="1"/>
      <c r="J37" s="7" t="s">
        <v>48</v>
      </c>
      <c r="K37" s="11">
        <v>1261926685.99</v>
      </c>
      <c r="L37" s="71">
        <v>1457818134.8899999</v>
      </c>
      <c r="M37" s="1"/>
    </row>
    <row r="38" spans="1:13" ht="15.75" customHeight="1">
      <c r="A38" s="1"/>
      <c r="B38" s="70"/>
      <c r="C38" s="1"/>
      <c r="D38" s="1"/>
      <c r="E38" s="1"/>
      <c r="F38" s="10"/>
      <c r="G38" s="10"/>
      <c r="H38" s="1"/>
      <c r="I38" s="1"/>
      <c r="J38" s="7" t="s">
        <v>49</v>
      </c>
      <c r="K38" s="11">
        <v>589605183.54</v>
      </c>
      <c r="L38" s="71">
        <v>463512964.97</v>
      </c>
      <c r="M38" s="1"/>
    </row>
    <row r="39" spans="1:13" ht="13.5" customHeight="1">
      <c r="A39" s="1"/>
      <c r="B39" s="70"/>
      <c r="C39" s="1"/>
      <c r="D39" s="1"/>
      <c r="E39" s="1"/>
      <c r="F39" s="10"/>
      <c r="G39" s="10"/>
      <c r="H39" s="1"/>
      <c r="I39" s="1"/>
      <c r="J39" s="7" t="s">
        <v>50</v>
      </c>
      <c r="K39" s="11">
        <v>263073702.76999998</v>
      </c>
      <c r="L39" s="71">
        <v>89348332.08</v>
      </c>
      <c r="M39" s="1"/>
    </row>
    <row r="40" spans="1:13" ht="18" customHeight="1">
      <c r="A40" s="1"/>
      <c r="B40" s="70"/>
      <c r="C40" s="1"/>
      <c r="D40" s="1"/>
      <c r="E40" s="1"/>
      <c r="F40" s="10"/>
      <c r="G40" s="10"/>
      <c r="H40" s="1"/>
      <c r="I40" s="117" t="s">
        <v>51</v>
      </c>
      <c r="J40" s="117"/>
      <c r="K40" s="9">
        <f>SUM(K41:K45)</f>
        <v>-281783241.8499994</v>
      </c>
      <c r="L40" s="75">
        <f>SUM(L41:L45)</f>
        <v>-1579433652.7</v>
      </c>
      <c r="M40" s="1"/>
    </row>
    <row r="41" spans="1:13" ht="15" customHeight="1">
      <c r="A41" s="1"/>
      <c r="B41" s="70"/>
      <c r="C41" s="1"/>
      <c r="D41" s="1"/>
      <c r="E41" s="1"/>
      <c r="F41" s="1"/>
      <c r="G41" s="1"/>
      <c r="H41" s="1"/>
      <c r="I41" s="1"/>
      <c r="J41" s="7" t="s">
        <v>52</v>
      </c>
      <c r="K41" s="11">
        <v>1272727911.95</v>
      </c>
      <c r="L41" s="71">
        <v>-142062169.28000027</v>
      </c>
      <c r="M41" s="1"/>
    </row>
    <row r="42" spans="1:13" ht="18" customHeight="1">
      <c r="A42" s="1"/>
      <c r="B42" s="70"/>
      <c r="C42" s="1"/>
      <c r="D42" s="1"/>
      <c r="E42" s="1"/>
      <c r="F42" s="1"/>
      <c r="G42" s="1"/>
      <c r="H42" s="1"/>
      <c r="I42" s="1"/>
      <c r="J42" s="7" t="s">
        <v>53</v>
      </c>
      <c r="K42" s="11">
        <v>-1867536839.3499994</v>
      </c>
      <c r="L42" s="71">
        <v>-1611510021.11</v>
      </c>
      <c r="M42" s="1"/>
    </row>
    <row r="43" spans="1:13" ht="15.75" customHeight="1">
      <c r="A43" s="1"/>
      <c r="B43" s="70"/>
      <c r="C43" s="1"/>
      <c r="D43" s="1"/>
      <c r="E43" s="1"/>
      <c r="F43" s="1"/>
      <c r="G43" s="1"/>
      <c r="H43" s="1"/>
      <c r="I43" s="1"/>
      <c r="J43" s="7" t="s">
        <v>54</v>
      </c>
      <c r="K43" s="11">
        <v>206756408.01</v>
      </c>
      <c r="L43" s="71">
        <v>207972688.47999996</v>
      </c>
      <c r="M43" s="1"/>
    </row>
    <row r="44" spans="1:13" ht="12.75" customHeight="1">
      <c r="A44" s="1"/>
      <c r="B44" s="70"/>
      <c r="C44" s="1"/>
      <c r="D44" s="1"/>
      <c r="E44" s="1"/>
      <c r="F44" s="1"/>
      <c r="G44" s="1"/>
      <c r="H44" s="1"/>
      <c r="I44" s="1"/>
      <c r="J44" s="7" t="s">
        <v>55</v>
      </c>
      <c r="K44" s="11">
        <v>50187303.53</v>
      </c>
      <c r="L44" s="71">
        <v>36751226</v>
      </c>
      <c r="M44" s="1"/>
    </row>
    <row r="45" spans="1:13" ht="15" customHeight="1">
      <c r="A45" s="1"/>
      <c r="B45" s="70"/>
      <c r="C45" s="1"/>
      <c r="D45" s="1"/>
      <c r="E45" s="1"/>
      <c r="F45" s="1"/>
      <c r="G45" s="1"/>
      <c r="H45" s="1"/>
      <c r="I45" s="1"/>
      <c r="J45" s="7" t="s">
        <v>56</v>
      </c>
      <c r="K45" s="11">
        <v>56081974.009999976</v>
      </c>
      <c r="L45" s="71">
        <v>-70585376.78999999</v>
      </c>
      <c r="M45" s="1"/>
    </row>
    <row r="46" spans="1:13" ht="30.75" customHeight="1">
      <c r="A46" s="1"/>
      <c r="B46" s="70"/>
      <c r="C46" s="1"/>
      <c r="D46" s="1"/>
      <c r="E46" s="1"/>
      <c r="F46" s="1"/>
      <c r="G46" s="1"/>
      <c r="H46" s="1"/>
      <c r="I46" s="117" t="s">
        <v>57</v>
      </c>
      <c r="J46" s="117"/>
      <c r="K46" s="12">
        <f>SUM(K47:K48)</f>
        <v>0</v>
      </c>
      <c r="L46" s="75">
        <f>SUM(L47:L48)</f>
        <v>0</v>
      </c>
      <c r="M46" s="1"/>
    </row>
    <row r="47" spans="1:13" ht="12.75" customHeight="1">
      <c r="A47" s="1"/>
      <c r="B47" s="70"/>
      <c r="C47" s="1"/>
      <c r="D47" s="1"/>
      <c r="E47" s="1"/>
      <c r="F47" s="1"/>
      <c r="G47" s="1"/>
      <c r="H47" s="1"/>
      <c r="I47" s="1"/>
      <c r="J47" s="7" t="s">
        <v>58</v>
      </c>
      <c r="K47" s="11">
        <v>0</v>
      </c>
      <c r="L47" s="76">
        <v>0</v>
      </c>
      <c r="M47" s="1"/>
    </row>
    <row r="48" spans="1:13" ht="14.25" customHeight="1">
      <c r="A48" s="1"/>
      <c r="B48" s="70"/>
      <c r="C48" s="1"/>
      <c r="D48" s="1"/>
      <c r="E48" s="1"/>
      <c r="F48" s="1"/>
      <c r="G48" s="1"/>
      <c r="H48" s="1"/>
      <c r="I48" s="1"/>
      <c r="J48" s="7" t="s">
        <v>59</v>
      </c>
      <c r="K48" s="11">
        <v>0</v>
      </c>
      <c r="L48" s="76">
        <v>0</v>
      </c>
      <c r="M48" s="1"/>
    </row>
    <row r="49" spans="1:13" ht="17.25" customHeight="1">
      <c r="A49" s="1"/>
      <c r="B49" s="70"/>
      <c r="C49" s="1"/>
      <c r="D49" s="1"/>
      <c r="E49" s="1"/>
      <c r="F49" s="1"/>
      <c r="G49" s="1"/>
      <c r="H49" s="1"/>
      <c r="I49" s="117" t="s">
        <v>60</v>
      </c>
      <c r="J49" s="117"/>
      <c r="K49" s="12">
        <f>K35+K40+K46</f>
        <v>1832822330.4500005</v>
      </c>
      <c r="L49" s="75">
        <f>L35+L40+L46</f>
        <v>431245779.2399998</v>
      </c>
      <c r="M49" s="1"/>
    </row>
    <row r="50" spans="1:13" ht="17.25" customHeight="1">
      <c r="A50" s="1"/>
      <c r="B50" s="70"/>
      <c r="C50" s="1"/>
      <c r="D50" s="1"/>
      <c r="E50" s="1"/>
      <c r="F50" s="1"/>
      <c r="G50" s="1"/>
      <c r="H50" s="1"/>
      <c r="I50" s="121" t="s">
        <v>61</v>
      </c>
      <c r="J50" s="121"/>
      <c r="K50" s="43">
        <f>K31+K49</f>
        <v>8502892243.800001</v>
      </c>
      <c r="L50" s="77">
        <f>L31+L49</f>
        <v>6759529280.85</v>
      </c>
      <c r="M50" s="1"/>
    </row>
    <row r="51" spans="1:13" ht="3" customHeight="1">
      <c r="A51" s="1"/>
      <c r="B51" s="123"/>
      <c r="C51" s="124"/>
      <c r="D51" s="124"/>
      <c r="E51" s="124"/>
      <c r="F51" s="124"/>
      <c r="G51" s="124"/>
      <c r="H51" s="78"/>
      <c r="I51" s="125"/>
      <c r="J51" s="125"/>
      <c r="K51" s="125"/>
      <c r="L51" s="126"/>
      <c r="M51" s="1"/>
    </row>
  </sheetData>
  <sheetProtection/>
  <mergeCells count="55">
    <mergeCell ref="K29:K30"/>
    <mergeCell ref="L35:L36"/>
    <mergeCell ref="I40:J40"/>
    <mergeCell ref="I46:J46"/>
    <mergeCell ref="B51:G51"/>
    <mergeCell ref="I51:L51"/>
    <mergeCell ref="I49:J49"/>
    <mergeCell ref="I50:J50"/>
    <mergeCell ref="F32:F33"/>
    <mergeCell ref="G32:G33"/>
    <mergeCell ref="B34:E35"/>
    <mergeCell ref="F34:F35"/>
    <mergeCell ref="G34:G35"/>
    <mergeCell ref="I35:J36"/>
    <mergeCell ref="C26:E26"/>
    <mergeCell ref="C27:E27"/>
    <mergeCell ref="C28:E28"/>
    <mergeCell ref="C29:E29"/>
    <mergeCell ref="I29:J30"/>
    <mergeCell ref="C24:E24"/>
    <mergeCell ref="C25:E25"/>
    <mergeCell ref="C14:E14"/>
    <mergeCell ref="L29:L30"/>
    <mergeCell ref="C30:E31"/>
    <mergeCell ref="I31:J32"/>
    <mergeCell ref="L31:L32"/>
    <mergeCell ref="B32:E33"/>
    <mergeCell ref="C23:E23"/>
    <mergeCell ref="I33:J34"/>
    <mergeCell ref="I19:J20"/>
    <mergeCell ref="C15:E15"/>
    <mergeCell ref="C16:E16"/>
    <mergeCell ref="C17:E17"/>
    <mergeCell ref="B20:E21"/>
    <mergeCell ref="I21:J22"/>
    <mergeCell ref="C22:E22"/>
    <mergeCell ref="B18:E19"/>
    <mergeCell ref="F18:F19"/>
    <mergeCell ref="G18:G19"/>
    <mergeCell ref="I9:J9"/>
    <mergeCell ref="B10:E10"/>
    <mergeCell ref="I10:J10"/>
    <mergeCell ref="C11:E11"/>
    <mergeCell ref="C12:E12"/>
    <mergeCell ref="C13:E13"/>
    <mergeCell ref="E6:L6"/>
    <mergeCell ref="K31:K32"/>
    <mergeCell ref="K35:K36"/>
    <mergeCell ref="E2:K2"/>
    <mergeCell ref="E3:K3"/>
    <mergeCell ref="E4:K4"/>
    <mergeCell ref="E5:K5"/>
    <mergeCell ref="B8:E8"/>
    <mergeCell ref="I8:J8"/>
    <mergeCell ref="B9:E9"/>
  </mergeCells>
  <printOptions horizontalCentered="1"/>
  <pageMargins left="0.15748031496062992" right="0.15748031496062992" top="0.15748031496062992" bottom="0.11811023622047245" header="0.15748031496062992" footer="0.1968503937007874"/>
  <pageSetup horizontalDpi="600" verticalDpi="600" orientation="landscape" pageOrder="overThenDown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B1">
      <selection activeCell="M38" sqref="M38"/>
    </sheetView>
  </sheetViews>
  <sheetFormatPr defaultColWidth="9.140625" defaultRowHeight="12.75"/>
  <cols>
    <col min="1" max="1" width="0.2890625" style="14" hidden="1" customWidth="1"/>
    <col min="2" max="3" width="1.7109375" style="14" customWidth="1"/>
    <col min="4" max="4" width="4.140625" style="14" customWidth="1"/>
    <col min="5" max="5" width="16.8515625" style="14" customWidth="1"/>
    <col min="6" max="6" width="16.28125" style="14" customWidth="1"/>
    <col min="7" max="7" width="14.140625" style="14" customWidth="1"/>
    <col min="8" max="8" width="12.8515625" style="14" customWidth="1"/>
    <col min="9" max="10" width="12.7109375" style="14" customWidth="1"/>
    <col min="11" max="13" width="1.7109375" style="14" customWidth="1"/>
    <col min="14" max="14" width="39.421875" style="14" customWidth="1"/>
    <col min="15" max="15" width="12.8515625" style="14" customWidth="1"/>
    <col min="16" max="16" width="13.00390625" style="14" bestFit="1" customWidth="1"/>
    <col min="17" max="17" width="13.421875" style="14" customWidth="1"/>
    <col min="18" max="18" width="13.28125" style="14" customWidth="1"/>
    <col min="19" max="19" width="1.1484375" style="14" customWidth="1"/>
    <col min="20" max="16384" width="9.140625" style="14" customWidth="1"/>
  </cols>
  <sheetData>
    <row r="1" spans="1:19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0.5" customHeight="1">
      <c r="A2" s="13"/>
      <c r="B2" s="101" t="s">
        <v>154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3"/>
    </row>
    <row r="3" spans="1:19" ht="10.5" customHeight="1">
      <c r="A3" s="13"/>
      <c r="B3" s="101" t="s">
        <v>117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3"/>
    </row>
    <row r="4" spans="1:19" ht="10.5" customHeight="1">
      <c r="A4" s="13"/>
      <c r="B4" s="100" t="s">
        <v>155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3"/>
    </row>
    <row r="5" spans="1:19" ht="10.5" customHeight="1">
      <c r="A5" s="13"/>
      <c r="B5" s="100" t="s">
        <v>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3"/>
    </row>
    <row r="6" spans="1:19" ht="10.5" customHeight="1">
      <c r="A6" s="13"/>
      <c r="B6" s="13"/>
      <c r="C6" s="13"/>
      <c r="D6" s="13"/>
      <c r="E6" s="15" t="s">
        <v>3</v>
      </c>
      <c r="F6" s="101" t="s">
        <v>149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3"/>
    </row>
    <row r="7" spans="1:19" ht="7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20.25" customHeight="1">
      <c r="A8" s="13"/>
      <c r="B8" s="102" t="s">
        <v>4</v>
      </c>
      <c r="C8" s="103"/>
      <c r="D8" s="103"/>
      <c r="E8" s="103"/>
      <c r="F8" s="103"/>
      <c r="G8" s="58" t="s">
        <v>118</v>
      </c>
      <c r="H8" s="58" t="s">
        <v>119</v>
      </c>
      <c r="I8" s="58" t="s">
        <v>118</v>
      </c>
      <c r="J8" s="58" t="s">
        <v>119</v>
      </c>
      <c r="K8" s="59"/>
      <c r="L8" s="104" t="s">
        <v>4</v>
      </c>
      <c r="M8" s="104"/>
      <c r="N8" s="104"/>
      <c r="O8" s="58" t="s">
        <v>118</v>
      </c>
      <c r="P8" s="58" t="s">
        <v>119</v>
      </c>
      <c r="Q8" s="58" t="s">
        <v>118</v>
      </c>
      <c r="R8" s="55" t="s">
        <v>119</v>
      </c>
      <c r="S8" s="13"/>
    </row>
    <row r="9" spans="1:19" ht="18" customHeight="1">
      <c r="A9" s="13"/>
      <c r="B9" s="128" t="s">
        <v>5</v>
      </c>
      <c r="C9" s="129"/>
      <c r="D9" s="129"/>
      <c r="E9" s="129"/>
      <c r="F9" s="129"/>
      <c r="G9" s="46">
        <v>0</v>
      </c>
      <c r="H9" s="46">
        <v>1743362962.9500008</v>
      </c>
      <c r="I9" s="46">
        <v>6757626813.570002</v>
      </c>
      <c r="J9" s="47">
        <v>0</v>
      </c>
      <c r="K9" s="27"/>
      <c r="L9" s="130" t="s">
        <v>6</v>
      </c>
      <c r="M9" s="130"/>
      <c r="N9" s="130"/>
      <c r="O9" s="44">
        <v>341786411.7399998</v>
      </c>
      <c r="P9" s="44">
        <v>0</v>
      </c>
      <c r="Q9" s="45">
        <v>0</v>
      </c>
      <c r="R9" s="79">
        <v>688935332.8699999</v>
      </c>
      <c r="S9" s="13"/>
    </row>
    <row r="10" spans="1:19" ht="15" customHeight="1">
      <c r="A10" s="13"/>
      <c r="B10" s="62"/>
      <c r="C10" s="83" t="s">
        <v>7</v>
      </c>
      <c r="D10" s="83"/>
      <c r="E10" s="83"/>
      <c r="F10" s="83"/>
      <c r="G10" s="22">
        <v>0</v>
      </c>
      <c r="H10" s="22">
        <v>671110996.9799995</v>
      </c>
      <c r="I10" s="22">
        <v>805744638.5099993</v>
      </c>
      <c r="J10" s="22">
        <v>0</v>
      </c>
      <c r="K10" s="24"/>
      <c r="L10" s="13"/>
      <c r="M10" s="83" t="s">
        <v>8</v>
      </c>
      <c r="N10" s="83"/>
      <c r="O10" s="25">
        <v>330693125.9299998</v>
      </c>
      <c r="P10" s="25">
        <v>0</v>
      </c>
      <c r="Q10" s="25">
        <v>0</v>
      </c>
      <c r="R10" s="28">
        <v>479051807.47000074</v>
      </c>
      <c r="S10" s="13"/>
    </row>
    <row r="11" spans="1:19" ht="18" customHeight="1">
      <c r="A11" s="13"/>
      <c r="B11" s="62"/>
      <c r="C11" s="13"/>
      <c r="D11" s="89" t="s">
        <v>9</v>
      </c>
      <c r="E11" s="89"/>
      <c r="F11" s="89"/>
      <c r="G11" s="23">
        <v>0</v>
      </c>
      <c r="H11" s="23">
        <v>518892370.43</v>
      </c>
      <c r="I11" s="23">
        <v>612423340.5199997</v>
      </c>
      <c r="J11" s="23">
        <v>0</v>
      </c>
      <c r="K11" s="24"/>
      <c r="L11" s="13"/>
      <c r="M11" s="13"/>
      <c r="N11" s="20" t="s">
        <v>10</v>
      </c>
      <c r="O11" s="26">
        <v>244804505.59999943</v>
      </c>
      <c r="P11" s="26">
        <v>0</v>
      </c>
      <c r="Q11" s="26">
        <v>0</v>
      </c>
      <c r="R11" s="36">
        <v>451882398.6600008</v>
      </c>
      <c r="S11" s="13"/>
    </row>
    <row r="12" spans="1:19" ht="18" customHeight="1">
      <c r="A12" s="13"/>
      <c r="B12" s="62"/>
      <c r="C12" s="13"/>
      <c r="D12" s="89" t="s">
        <v>11</v>
      </c>
      <c r="E12" s="89"/>
      <c r="F12" s="89"/>
      <c r="G12" s="23">
        <v>81094879.27000046</v>
      </c>
      <c r="H12" s="23">
        <v>0</v>
      </c>
      <c r="I12" s="23">
        <v>23758082.92999983</v>
      </c>
      <c r="J12" s="23">
        <v>0</v>
      </c>
      <c r="K12" s="24"/>
      <c r="L12" s="13"/>
      <c r="M12" s="13"/>
      <c r="N12" s="20" t="s">
        <v>12</v>
      </c>
      <c r="O12" s="26">
        <v>0</v>
      </c>
      <c r="P12" s="26">
        <v>18783350.21000001</v>
      </c>
      <c r="Q12" s="26">
        <v>0</v>
      </c>
      <c r="R12" s="36">
        <v>6741542.939999998</v>
      </c>
      <c r="S12" s="13"/>
    </row>
    <row r="13" spans="1:19" ht="18" customHeight="1">
      <c r="A13" s="13"/>
      <c r="B13" s="62"/>
      <c r="C13" s="13"/>
      <c r="D13" s="89" t="s">
        <v>13</v>
      </c>
      <c r="E13" s="89"/>
      <c r="F13" s="89"/>
      <c r="G13" s="23">
        <v>0</v>
      </c>
      <c r="H13" s="23">
        <v>34739235.610000044</v>
      </c>
      <c r="I13" s="23">
        <v>168890681.42000002</v>
      </c>
      <c r="J13" s="23">
        <v>0</v>
      </c>
      <c r="K13" s="24"/>
      <c r="L13" s="13"/>
      <c r="M13" s="13"/>
      <c r="N13" s="20" t="s">
        <v>14</v>
      </c>
      <c r="O13" s="26">
        <v>0</v>
      </c>
      <c r="P13" s="26">
        <v>0</v>
      </c>
      <c r="Q13" s="26">
        <v>0</v>
      </c>
      <c r="R13" s="36">
        <v>0</v>
      </c>
      <c r="S13" s="13"/>
    </row>
    <row r="14" spans="1:19" ht="18" customHeight="1">
      <c r="A14" s="13"/>
      <c r="B14" s="62"/>
      <c r="C14" s="13"/>
      <c r="D14" s="89" t="s">
        <v>15</v>
      </c>
      <c r="E14" s="89"/>
      <c r="F14" s="89"/>
      <c r="G14" s="23">
        <v>13190949.560000062</v>
      </c>
      <c r="H14" s="23">
        <v>0</v>
      </c>
      <c r="I14" s="23">
        <v>8963362.299999952</v>
      </c>
      <c r="J14" s="23">
        <v>0</v>
      </c>
      <c r="K14" s="24"/>
      <c r="L14" s="13"/>
      <c r="M14" s="13"/>
      <c r="N14" s="20" t="s">
        <v>16</v>
      </c>
      <c r="O14" s="26">
        <v>10340</v>
      </c>
      <c r="P14" s="26">
        <v>0</v>
      </c>
      <c r="Q14" s="26">
        <v>0</v>
      </c>
      <c r="R14" s="36">
        <v>0</v>
      </c>
      <c r="S14" s="13"/>
    </row>
    <row r="15" spans="1:19" ht="18" customHeight="1">
      <c r="A15" s="13"/>
      <c r="B15" s="62"/>
      <c r="C15" s="13"/>
      <c r="D15" s="89" t="s">
        <v>17</v>
      </c>
      <c r="E15" s="89"/>
      <c r="F15" s="89"/>
      <c r="G15" s="23">
        <v>0</v>
      </c>
      <c r="H15" s="23">
        <v>160686479.87</v>
      </c>
      <c r="I15" s="23">
        <v>25046125.890000008</v>
      </c>
      <c r="J15" s="23">
        <v>0</v>
      </c>
      <c r="K15" s="24"/>
      <c r="L15" s="13"/>
      <c r="M15" s="13"/>
      <c r="N15" s="20" t="s">
        <v>18</v>
      </c>
      <c r="O15" s="26">
        <v>0</v>
      </c>
      <c r="P15" s="26">
        <v>876438.2399999984</v>
      </c>
      <c r="Q15" s="26">
        <v>2049412.089999998</v>
      </c>
      <c r="R15" s="36">
        <v>0</v>
      </c>
      <c r="S15" s="13"/>
    </row>
    <row r="16" spans="1:19" ht="18" customHeight="1">
      <c r="A16" s="13"/>
      <c r="B16" s="62"/>
      <c r="C16" s="13"/>
      <c r="D16" s="89" t="s">
        <v>19</v>
      </c>
      <c r="E16" s="89"/>
      <c r="F16" s="89"/>
      <c r="G16" s="23">
        <v>0</v>
      </c>
      <c r="H16" s="23">
        <v>0</v>
      </c>
      <c r="I16" s="23">
        <v>0</v>
      </c>
      <c r="J16" s="23">
        <v>0</v>
      </c>
      <c r="K16" s="24"/>
      <c r="L16" s="13"/>
      <c r="M16" s="13"/>
      <c r="N16" s="20" t="s">
        <v>20</v>
      </c>
      <c r="O16" s="26">
        <v>46729044.47000015</v>
      </c>
      <c r="P16" s="26">
        <v>0</v>
      </c>
      <c r="Q16" s="26">
        <v>0</v>
      </c>
      <c r="R16" s="36">
        <v>37986481.82000005</v>
      </c>
      <c r="S16" s="13"/>
    </row>
    <row r="17" spans="1:19" ht="18" customHeight="1">
      <c r="A17" s="13"/>
      <c r="B17" s="62"/>
      <c r="C17" s="13"/>
      <c r="D17" s="89" t="s">
        <v>21</v>
      </c>
      <c r="E17" s="89"/>
      <c r="F17" s="89"/>
      <c r="G17" s="23">
        <v>0</v>
      </c>
      <c r="H17" s="23">
        <v>51078739.900000095</v>
      </c>
      <c r="I17" s="23">
        <v>0</v>
      </c>
      <c r="J17" s="23">
        <v>33336954.549999833</v>
      </c>
      <c r="K17" s="24"/>
      <c r="L17" s="13"/>
      <c r="M17" s="13"/>
      <c r="N17" s="20" t="s">
        <v>22</v>
      </c>
      <c r="O17" s="26">
        <v>2669451.2399999998</v>
      </c>
      <c r="P17" s="26">
        <v>0</v>
      </c>
      <c r="Q17" s="26">
        <v>1336771.8599999999</v>
      </c>
      <c r="R17" s="36">
        <v>0</v>
      </c>
      <c r="S17" s="13"/>
    </row>
    <row r="18" spans="1:19" ht="18" customHeight="1">
      <c r="A18" s="13"/>
      <c r="B18" s="62"/>
      <c r="C18" s="83" t="s">
        <v>0</v>
      </c>
      <c r="D18" s="83"/>
      <c r="E18" s="83"/>
      <c r="F18" s="83"/>
      <c r="G18" s="22">
        <v>0</v>
      </c>
      <c r="H18" s="22">
        <v>1072251965.9700017</v>
      </c>
      <c r="I18" s="22">
        <v>5951882175.060003</v>
      </c>
      <c r="J18" s="22">
        <v>0</v>
      </c>
      <c r="K18" s="24"/>
      <c r="L18" s="13"/>
      <c r="M18" s="13"/>
      <c r="N18" s="20" t="s">
        <v>24</v>
      </c>
      <c r="O18" s="26">
        <v>56139573.07000002</v>
      </c>
      <c r="P18" s="26">
        <v>0</v>
      </c>
      <c r="Q18" s="26">
        <v>14172432</v>
      </c>
      <c r="R18" s="36">
        <v>0</v>
      </c>
      <c r="S18" s="13"/>
    </row>
    <row r="19" spans="1:19" ht="18" customHeight="1">
      <c r="A19" s="13"/>
      <c r="B19" s="62"/>
      <c r="C19" s="13"/>
      <c r="D19" s="89" t="s">
        <v>27</v>
      </c>
      <c r="E19" s="89"/>
      <c r="F19" s="89"/>
      <c r="G19" s="23">
        <v>0</v>
      </c>
      <c r="H19" s="23">
        <v>0</v>
      </c>
      <c r="I19" s="23">
        <v>39179.0700000003</v>
      </c>
      <c r="J19" s="23">
        <v>0</v>
      </c>
      <c r="K19" s="24"/>
      <c r="L19" s="13"/>
      <c r="M19" s="83" t="s">
        <v>26</v>
      </c>
      <c r="N19" s="83"/>
      <c r="O19" s="25">
        <v>11093285.809999943</v>
      </c>
      <c r="P19" s="25">
        <v>0</v>
      </c>
      <c r="Q19" s="25">
        <v>0</v>
      </c>
      <c r="R19" s="28">
        <v>209883525.39999962</v>
      </c>
      <c r="S19" s="13"/>
    </row>
    <row r="20" spans="1:19" ht="18" customHeight="1">
      <c r="A20" s="13"/>
      <c r="B20" s="62"/>
      <c r="C20" s="13"/>
      <c r="D20" s="89" t="s">
        <v>28</v>
      </c>
      <c r="E20" s="89"/>
      <c r="F20" s="89"/>
      <c r="G20" s="23">
        <v>0</v>
      </c>
      <c r="H20" s="23">
        <v>40105272.30000001</v>
      </c>
      <c r="I20" s="23">
        <v>11424867.150000006</v>
      </c>
      <c r="J20" s="23">
        <v>0</v>
      </c>
      <c r="K20" s="24"/>
      <c r="L20" s="13"/>
      <c r="M20" s="13"/>
      <c r="N20" s="20" t="s">
        <v>29</v>
      </c>
      <c r="O20" s="26">
        <v>0</v>
      </c>
      <c r="P20" s="26">
        <v>291014.99</v>
      </c>
      <c r="Q20" s="26">
        <v>0</v>
      </c>
      <c r="R20" s="36">
        <v>374640.5399999998</v>
      </c>
      <c r="S20" s="13"/>
    </row>
    <row r="21" spans="1:19" ht="18" customHeight="1">
      <c r="A21" s="13"/>
      <c r="B21" s="62"/>
      <c r="C21" s="13"/>
      <c r="D21" s="89" t="s">
        <v>30</v>
      </c>
      <c r="E21" s="89"/>
      <c r="F21" s="89"/>
      <c r="G21" s="23">
        <v>0</v>
      </c>
      <c r="H21" s="23">
        <v>448485484.5600004</v>
      </c>
      <c r="I21" s="23">
        <v>5805360266.120004</v>
      </c>
      <c r="J21" s="23">
        <v>0</v>
      </c>
      <c r="K21" s="24"/>
      <c r="L21" s="13"/>
      <c r="M21" s="13"/>
      <c r="N21" s="20" t="s">
        <v>31</v>
      </c>
      <c r="O21" s="26">
        <v>0</v>
      </c>
      <c r="P21" s="26">
        <v>0</v>
      </c>
      <c r="Q21" s="26">
        <v>186400</v>
      </c>
      <c r="R21" s="36">
        <v>0</v>
      </c>
      <c r="S21" s="13"/>
    </row>
    <row r="22" spans="1:19" ht="18" customHeight="1">
      <c r="A22" s="13"/>
      <c r="B22" s="62"/>
      <c r="C22" s="13"/>
      <c r="D22" s="89" t="s">
        <v>32</v>
      </c>
      <c r="E22" s="89"/>
      <c r="F22" s="89"/>
      <c r="G22" s="23">
        <v>0</v>
      </c>
      <c r="H22" s="23">
        <v>17099389.03000021</v>
      </c>
      <c r="I22" s="23">
        <v>35048321.74000025</v>
      </c>
      <c r="J22" s="23">
        <v>0</v>
      </c>
      <c r="K22" s="24"/>
      <c r="L22" s="13"/>
      <c r="M22" s="13"/>
      <c r="N22" s="20" t="s">
        <v>33</v>
      </c>
      <c r="O22" s="26">
        <v>0</v>
      </c>
      <c r="P22" s="26">
        <v>0</v>
      </c>
      <c r="Q22" s="26">
        <v>0</v>
      </c>
      <c r="R22" s="36">
        <v>119499690.34</v>
      </c>
      <c r="S22" s="13"/>
    </row>
    <row r="23" spans="1:19" ht="18" customHeight="1">
      <c r="A23" s="13"/>
      <c r="B23" s="62"/>
      <c r="C23" s="13"/>
      <c r="D23" s="89" t="s">
        <v>34</v>
      </c>
      <c r="E23" s="89"/>
      <c r="F23" s="89"/>
      <c r="G23" s="23">
        <v>0</v>
      </c>
      <c r="H23" s="23">
        <v>6631305.800000027</v>
      </c>
      <c r="I23" s="23">
        <v>0</v>
      </c>
      <c r="J23" s="23">
        <v>371681.3299999982</v>
      </c>
      <c r="K23" s="24"/>
      <c r="L23" s="13"/>
      <c r="M23" s="13"/>
      <c r="N23" s="20" t="s">
        <v>35</v>
      </c>
      <c r="O23" s="26">
        <v>22454211.5</v>
      </c>
      <c r="P23" s="26">
        <v>0</v>
      </c>
      <c r="Q23" s="26">
        <v>0</v>
      </c>
      <c r="R23" s="37">
        <v>77641588.8499999</v>
      </c>
      <c r="S23" s="13"/>
    </row>
    <row r="24" spans="1:19" ht="18" customHeight="1">
      <c r="A24" s="13"/>
      <c r="B24" s="62"/>
      <c r="C24" s="13"/>
      <c r="D24" s="89" t="s">
        <v>36</v>
      </c>
      <c r="E24" s="89"/>
      <c r="F24" s="89"/>
      <c r="G24" s="23">
        <v>0</v>
      </c>
      <c r="H24" s="23">
        <v>559308522.1699998</v>
      </c>
      <c r="I24" s="23">
        <v>72366560.90999985</v>
      </c>
      <c r="J24" s="23">
        <v>0</v>
      </c>
      <c r="K24" s="24"/>
      <c r="L24" s="13"/>
      <c r="M24" s="13"/>
      <c r="N24" s="20" t="s">
        <v>37</v>
      </c>
      <c r="O24" s="26">
        <v>0</v>
      </c>
      <c r="P24" s="26">
        <v>7266306.659999847</v>
      </c>
      <c r="Q24" s="26">
        <v>0</v>
      </c>
      <c r="R24" s="36">
        <v>10810580.679999828</v>
      </c>
      <c r="S24" s="13"/>
    </row>
    <row r="25" spans="1:19" ht="18" customHeight="1">
      <c r="A25" s="13"/>
      <c r="B25" s="62"/>
      <c r="C25" s="13"/>
      <c r="D25" s="89" t="s">
        <v>38</v>
      </c>
      <c r="E25" s="89"/>
      <c r="F25" s="89"/>
      <c r="G25" s="23">
        <v>0</v>
      </c>
      <c r="H25" s="23">
        <v>299518.1700000004</v>
      </c>
      <c r="I25" s="23">
        <v>29857153.49</v>
      </c>
      <c r="J25" s="23">
        <v>0</v>
      </c>
      <c r="K25" s="24"/>
      <c r="L25" s="13"/>
      <c r="M25" s="13"/>
      <c r="N25" s="20" t="s">
        <v>39</v>
      </c>
      <c r="O25" s="26">
        <v>0</v>
      </c>
      <c r="P25" s="26">
        <v>3803604.0400000066</v>
      </c>
      <c r="Q25" s="26">
        <v>0</v>
      </c>
      <c r="R25" s="36">
        <v>1743424.990000002</v>
      </c>
      <c r="S25" s="13"/>
    </row>
    <row r="26" spans="1:19" ht="18" customHeight="1">
      <c r="A26" s="13"/>
      <c r="B26" s="62"/>
      <c r="C26" s="13"/>
      <c r="D26" s="89" t="s">
        <v>40</v>
      </c>
      <c r="E26" s="89"/>
      <c r="F26" s="89"/>
      <c r="G26" s="23">
        <v>0</v>
      </c>
      <c r="H26" s="23">
        <v>0</v>
      </c>
      <c r="I26" s="23">
        <v>0</v>
      </c>
      <c r="J26" s="23">
        <v>1842492.09</v>
      </c>
      <c r="K26" s="24"/>
      <c r="L26" s="127" t="s">
        <v>45</v>
      </c>
      <c r="M26" s="127"/>
      <c r="N26" s="127"/>
      <c r="O26" s="45">
        <v>1401576551.2100008</v>
      </c>
      <c r="P26" s="45">
        <v>0</v>
      </c>
      <c r="Q26" s="45">
        <v>0</v>
      </c>
      <c r="R26" s="48">
        <v>6068691480.699999</v>
      </c>
      <c r="S26" s="13"/>
    </row>
    <row r="27" spans="1:19" ht="4.5" customHeight="1">
      <c r="A27" s="13"/>
      <c r="B27" s="62"/>
      <c r="C27" s="13"/>
      <c r="D27" s="89" t="s">
        <v>42</v>
      </c>
      <c r="E27" s="89"/>
      <c r="F27" s="89"/>
      <c r="G27" s="26"/>
      <c r="H27" s="26"/>
      <c r="I27" s="23"/>
      <c r="J27" s="23"/>
      <c r="K27" s="24"/>
      <c r="L27" s="127"/>
      <c r="M27" s="127"/>
      <c r="N27" s="127"/>
      <c r="O27" s="45"/>
      <c r="P27" s="45"/>
      <c r="Q27" s="45"/>
      <c r="R27" s="48"/>
      <c r="S27" s="13"/>
    </row>
    <row r="28" spans="1:19" ht="12.75" customHeight="1">
      <c r="A28" s="13"/>
      <c r="B28" s="62"/>
      <c r="C28" s="13"/>
      <c r="D28" s="89"/>
      <c r="E28" s="89"/>
      <c r="F28" s="89"/>
      <c r="G28" s="26">
        <v>0</v>
      </c>
      <c r="H28" s="26">
        <v>322473.9399999976</v>
      </c>
      <c r="I28" s="23">
        <v>0</v>
      </c>
      <c r="J28" s="23">
        <v>0</v>
      </c>
      <c r="K28" s="24"/>
      <c r="L28" s="13"/>
      <c r="M28" s="83" t="s">
        <v>47</v>
      </c>
      <c r="N28" s="83"/>
      <c r="O28" s="25">
        <v>103926140.36000013</v>
      </c>
      <c r="P28" s="25">
        <v>0</v>
      </c>
      <c r="Q28" s="25">
        <v>17540965.98999977</v>
      </c>
      <c r="R28" s="28">
        <v>0</v>
      </c>
      <c r="S28" s="13"/>
    </row>
    <row r="29" spans="1:19" ht="4.5" customHeight="1">
      <c r="A29" s="13"/>
      <c r="B29" s="62"/>
      <c r="C29" s="13"/>
      <c r="D29" s="13"/>
      <c r="E29" s="13"/>
      <c r="F29" s="13"/>
      <c r="G29" s="24"/>
      <c r="H29" s="24"/>
      <c r="I29" s="24"/>
      <c r="J29" s="24"/>
      <c r="K29" s="24"/>
      <c r="L29" s="13"/>
      <c r="M29" s="83"/>
      <c r="N29" s="83"/>
      <c r="O29" s="25"/>
      <c r="P29" s="25"/>
      <c r="Q29" s="25"/>
      <c r="R29" s="28"/>
      <c r="S29" s="13"/>
    </row>
    <row r="30" spans="1:19" ht="18" customHeight="1">
      <c r="A30" s="13"/>
      <c r="B30" s="62"/>
      <c r="C30" s="13"/>
      <c r="D30" s="13"/>
      <c r="E30" s="13"/>
      <c r="F30" s="13"/>
      <c r="G30" s="24"/>
      <c r="H30" s="24"/>
      <c r="I30" s="24"/>
      <c r="J30" s="24"/>
      <c r="K30" s="24"/>
      <c r="L30" s="13"/>
      <c r="M30" s="13"/>
      <c r="N30" s="20" t="s">
        <v>48</v>
      </c>
      <c r="O30" s="26">
        <v>0</v>
      </c>
      <c r="P30" s="26">
        <v>195891448.89999986</v>
      </c>
      <c r="Q30" s="26">
        <v>12942770.099999905</v>
      </c>
      <c r="R30" s="36">
        <v>0</v>
      </c>
      <c r="S30" s="13"/>
    </row>
    <row r="31" spans="1:19" ht="18" customHeight="1">
      <c r="A31" s="13"/>
      <c r="B31" s="62"/>
      <c r="C31" s="13"/>
      <c r="D31" s="13"/>
      <c r="E31" s="13"/>
      <c r="F31" s="13"/>
      <c r="G31" s="24"/>
      <c r="H31" s="24"/>
      <c r="I31" s="24"/>
      <c r="J31" s="24"/>
      <c r="K31" s="24"/>
      <c r="L31" s="13"/>
      <c r="M31" s="13"/>
      <c r="N31" s="20" t="s">
        <v>49</v>
      </c>
      <c r="O31" s="26">
        <v>126092218.56999993</v>
      </c>
      <c r="P31" s="26">
        <v>0</v>
      </c>
      <c r="Q31" s="26">
        <v>1732464.4500000477</v>
      </c>
      <c r="R31" s="36">
        <v>0</v>
      </c>
      <c r="S31" s="13"/>
    </row>
    <row r="32" spans="1:19" ht="18" customHeight="1">
      <c r="A32" s="13"/>
      <c r="B32" s="62"/>
      <c r="C32" s="13"/>
      <c r="D32" s="13"/>
      <c r="E32" s="13"/>
      <c r="F32" s="13"/>
      <c r="G32" s="24"/>
      <c r="H32" s="24"/>
      <c r="I32" s="24"/>
      <c r="J32" s="24"/>
      <c r="K32" s="24"/>
      <c r="L32" s="13"/>
      <c r="M32" s="13"/>
      <c r="N32" s="20" t="s">
        <v>50</v>
      </c>
      <c r="O32" s="26">
        <v>173725370.69</v>
      </c>
      <c r="P32" s="26">
        <v>0</v>
      </c>
      <c r="Q32" s="26">
        <v>2865731.4399999976</v>
      </c>
      <c r="R32" s="36">
        <v>0</v>
      </c>
      <c r="S32" s="13"/>
    </row>
    <row r="33" spans="1:19" ht="18" customHeight="1">
      <c r="A33" s="13"/>
      <c r="B33" s="62"/>
      <c r="C33" s="13"/>
      <c r="D33" s="13"/>
      <c r="E33" s="13"/>
      <c r="F33" s="13"/>
      <c r="G33" s="24"/>
      <c r="H33" s="24"/>
      <c r="I33" s="24"/>
      <c r="J33" s="24"/>
      <c r="K33" s="24"/>
      <c r="L33" s="13"/>
      <c r="M33" s="83" t="s">
        <v>51</v>
      </c>
      <c r="N33" s="83"/>
      <c r="O33" s="25">
        <v>1297650410.8500006</v>
      </c>
      <c r="P33" s="25">
        <v>0</v>
      </c>
      <c r="Q33" s="25">
        <v>0</v>
      </c>
      <c r="R33" s="53">
        <v>6086232446.689999</v>
      </c>
      <c r="S33" s="13"/>
    </row>
    <row r="34" spans="1:19" ht="18" customHeight="1">
      <c r="A34" s="13"/>
      <c r="B34" s="6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0" t="s">
        <v>52</v>
      </c>
      <c r="O34" s="26">
        <v>1414790081.2300003</v>
      </c>
      <c r="P34" s="26">
        <v>0</v>
      </c>
      <c r="Q34" s="26">
        <v>0</v>
      </c>
      <c r="R34" s="36">
        <v>1663180185.3500006</v>
      </c>
      <c r="S34" s="13"/>
    </row>
    <row r="35" spans="1:19" ht="18" customHeight="1">
      <c r="A35" s="13"/>
      <c r="B35" s="6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20" t="s">
        <v>53</v>
      </c>
      <c r="O35" s="26">
        <v>0</v>
      </c>
      <c r="P35" s="26">
        <v>256026818.23999953</v>
      </c>
      <c r="Q35" s="26">
        <v>0</v>
      </c>
      <c r="R35" s="36">
        <v>4445974220.879998</v>
      </c>
      <c r="S35" s="13"/>
    </row>
    <row r="36" spans="1:19" ht="18" customHeight="1">
      <c r="A36" s="13"/>
      <c r="B36" s="6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0" t="s">
        <v>54</v>
      </c>
      <c r="O36" s="26">
        <v>0</v>
      </c>
      <c r="P36" s="26">
        <v>1216280.469999969</v>
      </c>
      <c r="Q36" s="26">
        <v>3346489.2099999785</v>
      </c>
      <c r="R36" s="36">
        <v>0</v>
      </c>
      <c r="S36" s="13"/>
    </row>
    <row r="37" spans="1:19" ht="18" customHeight="1">
      <c r="A37" s="13"/>
      <c r="B37" s="6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0" t="s">
        <v>55</v>
      </c>
      <c r="O37" s="26">
        <v>13436077.530000001</v>
      </c>
      <c r="P37" s="26">
        <v>0</v>
      </c>
      <c r="Q37" s="26">
        <v>3296102.4899999984</v>
      </c>
      <c r="R37" s="36">
        <v>0</v>
      </c>
      <c r="S37" s="13"/>
    </row>
    <row r="38" spans="1:19" ht="18" customHeight="1">
      <c r="A38" s="13"/>
      <c r="B38" s="6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0" t="s">
        <v>56</v>
      </c>
      <c r="O38" s="26">
        <v>126667350.79999997</v>
      </c>
      <c r="P38" s="26">
        <v>0</v>
      </c>
      <c r="Q38" s="26">
        <v>16279367.839999989</v>
      </c>
      <c r="R38" s="36">
        <v>0</v>
      </c>
      <c r="S38" s="13"/>
    </row>
    <row r="39" spans="1:19" ht="18" customHeight="1">
      <c r="A39" s="13"/>
      <c r="B39" s="6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83" t="s">
        <v>57</v>
      </c>
      <c r="N39" s="83"/>
      <c r="O39" s="25">
        <f>SUM(O40:O41)</f>
        <v>0</v>
      </c>
      <c r="P39" s="25">
        <v>0</v>
      </c>
      <c r="Q39" s="25">
        <v>0</v>
      </c>
      <c r="R39" s="53">
        <v>0</v>
      </c>
      <c r="S39" s="13"/>
    </row>
    <row r="40" spans="1:19" ht="18" customHeight="1">
      <c r="A40" s="13"/>
      <c r="B40" s="6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0" t="s">
        <v>58</v>
      </c>
      <c r="O40" s="26">
        <v>0</v>
      </c>
      <c r="P40" s="26">
        <v>0</v>
      </c>
      <c r="Q40" s="26">
        <v>0</v>
      </c>
      <c r="R40" s="36">
        <v>0</v>
      </c>
      <c r="S40" s="13"/>
    </row>
    <row r="41" spans="1:19" ht="18" customHeight="1">
      <c r="A41" s="13"/>
      <c r="B41" s="6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0" t="s">
        <v>59</v>
      </c>
      <c r="O41" s="26">
        <v>0</v>
      </c>
      <c r="P41" s="26">
        <v>0</v>
      </c>
      <c r="Q41" s="26">
        <v>0</v>
      </c>
      <c r="R41" s="36">
        <v>0</v>
      </c>
      <c r="S41" s="13"/>
    </row>
    <row r="42" spans="1:19" ht="11.25" customHeight="1">
      <c r="A42" s="13"/>
      <c r="B42" s="85"/>
      <c r="C42" s="86"/>
      <c r="D42" s="86"/>
      <c r="E42" s="86"/>
      <c r="F42" s="86"/>
      <c r="G42" s="86"/>
      <c r="H42" s="86"/>
      <c r="I42" s="65"/>
      <c r="J42" s="65"/>
      <c r="K42" s="65"/>
      <c r="L42" s="87"/>
      <c r="M42" s="87"/>
      <c r="N42" s="87"/>
      <c r="O42" s="87"/>
      <c r="P42" s="87"/>
      <c r="Q42" s="87"/>
      <c r="R42" s="88"/>
      <c r="S42" s="13"/>
    </row>
    <row r="43" spans="1:19" ht="19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</sheetData>
  <sheetProtection/>
  <mergeCells count="35">
    <mergeCell ref="B5:R5"/>
    <mergeCell ref="F6:R6"/>
    <mergeCell ref="B8:F8"/>
    <mergeCell ref="L8:N8"/>
    <mergeCell ref="B2:R2"/>
    <mergeCell ref="B3:R3"/>
    <mergeCell ref="B4:R4"/>
    <mergeCell ref="B9:F9"/>
    <mergeCell ref="L9:N9"/>
    <mergeCell ref="C10:F10"/>
    <mergeCell ref="M10:N10"/>
    <mergeCell ref="D11:F11"/>
    <mergeCell ref="D12:F12"/>
    <mergeCell ref="D13:F13"/>
    <mergeCell ref="D14:F14"/>
    <mergeCell ref="D15:F15"/>
    <mergeCell ref="D16:F16"/>
    <mergeCell ref="D17:F17"/>
    <mergeCell ref="C18:F18"/>
    <mergeCell ref="D19:F19"/>
    <mergeCell ref="M19:N19"/>
    <mergeCell ref="D20:F20"/>
    <mergeCell ref="D21:F21"/>
    <mergeCell ref="D22:F22"/>
    <mergeCell ref="D23:F23"/>
    <mergeCell ref="M33:N33"/>
    <mergeCell ref="M39:N39"/>
    <mergeCell ref="B42:H42"/>
    <mergeCell ref="L42:R42"/>
    <mergeCell ref="D24:F24"/>
    <mergeCell ref="D25:F25"/>
    <mergeCell ref="D26:F26"/>
    <mergeCell ref="L26:N27"/>
    <mergeCell ref="D27:F28"/>
    <mergeCell ref="M28:N29"/>
  </mergeCells>
  <printOptions/>
  <pageMargins left="0.2" right="0.15748031496062992" top="0.6299212598425197" bottom="0.11811023622047245" header="0.35433070866141736" footer="0.1968503937007874"/>
  <pageSetup horizontalDpi="600" verticalDpi="600" orientation="landscape" pageOrder="overThenDown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B1">
      <selection activeCell="L45" sqref="L45"/>
    </sheetView>
  </sheetViews>
  <sheetFormatPr defaultColWidth="9.140625" defaultRowHeight="12.75"/>
  <cols>
    <col min="1" max="1" width="0.71875" style="14" hidden="1" customWidth="1"/>
    <col min="2" max="2" width="1.7109375" style="14" customWidth="1"/>
    <col min="3" max="3" width="5.8515625" style="14" customWidth="1"/>
    <col min="4" max="4" width="16.8515625" style="14" customWidth="1"/>
    <col min="5" max="5" width="19.28125" style="14" customWidth="1"/>
    <col min="6" max="6" width="18.140625" style="14" customWidth="1"/>
    <col min="7" max="7" width="18.57421875" style="14" customWidth="1"/>
    <col min="8" max="9" width="1.7109375" style="14" customWidth="1"/>
    <col min="10" max="10" width="42.00390625" style="14" customWidth="1"/>
    <col min="11" max="11" width="19.421875" style="14" customWidth="1"/>
    <col min="12" max="12" width="15.8515625" style="14" customWidth="1"/>
    <col min="13" max="13" width="3.421875" style="14" customWidth="1"/>
    <col min="14" max="16384" width="9.140625" style="14" customWidth="1"/>
  </cols>
  <sheetData>
    <row r="1" spans="1:13" ht="12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0.5" customHeight="1">
      <c r="A2" s="13"/>
      <c r="B2" s="13"/>
      <c r="C2" s="13"/>
      <c r="D2" s="13"/>
      <c r="E2" s="101" t="s">
        <v>154</v>
      </c>
      <c r="F2" s="101"/>
      <c r="G2" s="101"/>
      <c r="H2" s="101"/>
      <c r="I2" s="101"/>
      <c r="J2" s="101"/>
      <c r="K2" s="101"/>
      <c r="L2" s="13"/>
      <c r="M2" s="13"/>
    </row>
    <row r="3" spans="1:13" ht="10.5" customHeight="1">
      <c r="A3" s="13"/>
      <c r="B3" s="13"/>
      <c r="C3" s="13"/>
      <c r="D3" s="13"/>
      <c r="E3" s="101" t="s">
        <v>120</v>
      </c>
      <c r="F3" s="101"/>
      <c r="G3" s="101"/>
      <c r="H3" s="101"/>
      <c r="I3" s="101"/>
      <c r="J3" s="101"/>
      <c r="K3" s="101"/>
      <c r="L3" s="13"/>
      <c r="M3" s="13"/>
    </row>
    <row r="4" spans="1:13" ht="10.5" customHeight="1">
      <c r="A4" s="13"/>
      <c r="B4" s="13"/>
      <c r="C4" s="13"/>
      <c r="D4" s="13"/>
      <c r="E4" s="100" t="s">
        <v>155</v>
      </c>
      <c r="F4" s="100"/>
      <c r="G4" s="100"/>
      <c r="H4" s="100"/>
      <c r="I4" s="100"/>
      <c r="J4" s="100"/>
      <c r="K4" s="100"/>
      <c r="L4" s="13"/>
      <c r="M4" s="13"/>
    </row>
    <row r="5" spans="1:13" ht="10.5" customHeight="1">
      <c r="A5" s="13"/>
      <c r="B5" s="13"/>
      <c r="C5" s="13"/>
      <c r="D5" s="13"/>
      <c r="E5" s="100" t="s">
        <v>2</v>
      </c>
      <c r="F5" s="100"/>
      <c r="G5" s="100"/>
      <c r="H5" s="100"/>
      <c r="I5" s="100"/>
      <c r="J5" s="100"/>
      <c r="K5" s="100"/>
      <c r="L5" s="13"/>
      <c r="M5" s="13"/>
    </row>
    <row r="6" spans="1:13" ht="10.5" customHeight="1">
      <c r="A6" s="13"/>
      <c r="B6" s="13"/>
      <c r="C6" s="13"/>
      <c r="D6" s="15" t="s">
        <v>3</v>
      </c>
      <c r="E6" s="133" t="s">
        <v>150</v>
      </c>
      <c r="F6" s="133"/>
      <c r="G6" s="133"/>
      <c r="H6" s="133"/>
      <c r="I6" s="133"/>
      <c r="J6" s="133"/>
      <c r="K6" s="133"/>
      <c r="L6" s="13"/>
      <c r="M6" s="13"/>
    </row>
    <row r="7" spans="1:13" ht="7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3.5" customHeight="1">
      <c r="A8" s="13"/>
      <c r="B8" s="102" t="s">
        <v>4</v>
      </c>
      <c r="C8" s="103"/>
      <c r="D8" s="103"/>
      <c r="E8" s="103"/>
      <c r="F8" s="56">
        <v>2022</v>
      </c>
      <c r="G8" s="56">
        <v>2021</v>
      </c>
      <c r="H8" s="59"/>
      <c r="I8" s="104" t="s">
        <v>4</v>
      </c>
      <c r="J8" s="104"/>
      <c r="K8" s="58">
        <v>2022</v>
      </c>
      <c r="L8" s="60">
        <v>2021</v>
      </c>
      <c r="M8" s="13"/>
    </row>
    <row r="9" spans="1:13" ht="16.5" customHeight="1">
      <c r="A9" s="13"/>
      <c r="B9" s="96" t="s">
        <v>121</v>
      </c>
      <c r="C9" s="97"/>
      <c r="D9" s="97"/>
      <c r="E9" s="97"/>
      <c r="F9" s="16"/>
      <c r="G9" s="16"/>
      <c r="H9" s="16"/>
      <c r="I9" s="98" t="s">
        <v>122</v>
      </c>
      <c r="J9" s="98"/>
      <c r="K9" s="16"/>
      <c r="L9" s="61"/>
      <c r="M9" s="13"/>
    </row>
    <row r="10" spans="1:13" ht="18" customHeight="1">
      <c r="A10" s="13"/>
      <c r="B10" s="91" t="s">
        <v>118</v>
      </c>
      <c r="C10" s="92"/>
      <c r="D10" s="92"/>
      <c r="E10" s="92"/>
      <c r="F10" s="22">
        <f>SUM(F11:F28)</f>
        <v>8509257797.35</v>
      </c>
      <c r="G10" s="22">
        <f>SUM(G11:G28)</f>
        <v>7697577859.71</v>
      </c>
      <c r="H10" s="13"/>
      <c r="I10" s="83" t="s">
        <v>118</v>
      </c>
      <c r="J10" s="83"/>
      <c r="K10" s="25">
        <f>SUM(K11:K13)</f>
        <v>-195891448.89999986</v>
      </c>
      <c r="L10" s="53">
        <f>SUM(L11:L13)</f>
        <v>12942770.099999905</v>
      </c>
      <c r="M10" s="13"/>
    </row>
    <row r="11" spans="1:13" ht="18" customHeight="1">
      <c r="A11" s="13"/>
      <c r="B11" s="62"/>
      <c r="C11" s="89" t="s">
        <v>67</v>
      </c>
      <c r="D11" s="89"/>
      <c r="E11" s="89"/>
      <c r="F11" s="23">
        <v>0</v>
      </c>
      <c r="G11" s="23">
        <v>0</v>
      </c>
      <c r="H11" s="13"/>
      <c r="I11" s="13"/>
      <c r="J11" s="20" t="s">
        <v>30</v>
      </c>
      <c r="K11" s="26">
        <v>0</v>
      </c>
      <c r="L11" s="37">
        <v>0</v>
      </c>
      <c r="M11" s="13"/>
    </row>
    <row r="12" spans="1:13" ht="18" customHeight="1">
      <c r="A12" s="13"/>
      <c r="B12" s="62"/>
      <c r="C12" s="89" t="s">
        <v>69</v>
      </c>
      <c r="D12" s="89"/>
      <c r="E12" s="89"/>
      <c r="F12" s="23">
        <v>1338048357.66</v>
      </c>
      <c r="G12" s="23">
        <v>1221947786.42</v>
      </c>
      <c r="H12" s="13"/>
      <c r="I12" s="13"/>
      <c r="J12" s="20" t="s">
        <v>32</v>
      </c>
      <c r="K12" s="26">
        <v>0</v>
      </c>
      <c r="L12" s="37">
        <v>0</v>
      </c>
      <c r="M12" s="13"/>
    </row>
    <row r="13" spans="1:13" ht="18" customHeight="1">
      <c r="A13" s="13"/>
      <c r="B13" s="62"/>
      <c r="C13" s="89" t="s">
        <v>71</v>
      </c>
      <c r="D13" s="89"/>
      <c r="E13" s="89"/>
      <c r="F13" s="23">
        <v>228140542.68</v>
      </c>
      <c r="G13" s="23">
        <v>47413178.72</v>
      </c>
      <c r="H13" s="13"/>
      <c r="I13" s="13"/>
      <c r="J13" s="20" t="s">
        <v>123</v>
      </c>
      <c r="K13" s="26">
        <v>-195891448.89999986</v>
      </c>
      <c r="L13" s="37">
        <v>12942770.099999905</v>
      </c>
      <c r="M13" s="13"/>
    </row>
    <row r="14" spans="1:13" ht="18" customHeight="1">
      <c r="A14" s="13"/>
      <c r="B14" s="62"/>
      <c r="C14" s="89" t="s">
        <v>73</v>
      </c>
      <c r="D14" s="89"/>
      <c r="E14" s="89"/>
      <c r="F14" s="23">
        <v>5719776.03</v>
      </c>
      <c r="G14" s="23">
        <v>6894573</v>
      </c>
      <c r="H14" s="13"/>
      <c r="I14" s="83" t="s">
        <v>119</v>
      </c>
      <c r="J14" s="83"/>
      <c r="K14" s="93">
        <f>SUM(K16:K20)</f>
        <v>472216179.39000064</v>
      </c>
      <c r="L14" s="90">
        <f>SUM(L16:L21)</f>
        <v>-5840076085.600003</v>
      </c>
      <c r="M14" s="13"/>
    </row>
    <row r="15" spans="1:13" ht="4.5" customHeight="1">
      <c r="A15" s="13"/>
      <c r="B15" s="62"/>
      <c r="C15" s="89" t="s">
        <v>75</v>
      </c>
      <c r="D15" s="89"/>
      <c r="E15" s="89"/>
      <c r="F15" s="26"/>
      <c r="G15" s="26"/>
      <c r="H15" s="13"/>
      <c r="I15" s="83"/>
      <c r="J15" s="83"/>
      <c r="K15" s="93"/>
      <c r="L15" s="90"/>
      <c r="M15" s="13"/>
    </row>
    <row r="16" spans="1:13" ht="12.75" customHeight="1">
      <c r="A16" s="13"/>
      <c r="B16" s="62"/>
      <c r="C16" s="89"/>
      <c r="D16" s="89"/>
      <c r="E16" s="89"/>
      <c r="F16" s="26">
        <v>3401609.96</v>
      </c>
      <c r="G16" s="26">
        <v>295855.28</v>
      </c>
      <c r="H16" s="13"/>
      <c r="I16" s="13"/>
      <c r="J16" s="39" t="s">
        <v>30</v>
      </c>
      <c r="K16" s="26">
        <v>448485484.5600004</v>
      </c>
      <c r="L16" s="37">
        <v>-5805360266.120004</v>
      </c>
      <c r="M16" s="13"/>
    </row>
    <row r="17" spans="1:13" ht="4.5" customHeight="1">
      <c r="A17" s="13"/>
      <c r="B17" s="62"/>
      <c r="C17" s="89" t="s">
        <v>77</v>
      </c>
      <c r="D17" s="89"/>
      <c r="E17" s="89"/>
      <c r="F17" s="26"/>
      <c r="G17" s="26"/>
      <c r="H17" s="13"/>
      <c r="I17" s="13"/>
      <c r="J17" s="39"/>
      <c r="K17" s="26"/>
      <c r="L17" s="37"/>
      <c r="M17" s="13"/>
    </row>
    <row r="18" spans="1:13" ht="12.75" customHeight="1">
      <c r="A18" s="13"/>
      <c r="B18" s="62"/>
      <c r="C18" s="89"/>
      <c r="D18" s="89"/>
      <c r="E18" s="89"/>
      <c r="F18" s="26">
        <v>66362.70999999999</v>
      </c>
      <c r="G18" s="26">
        <v>2383.79</v>
      </c>
      <c r="H18" s="13"/>
      <c r="I18" s="13"/>
      <c r="J18" s="39" t="s">
        <v>32</v>
      </c>
      <c r="K18" s="26">
        <v>23730694.830000237</v>
      </c>
      <c r="L18" s="37">
        <v>-34676640.41000025</v>
      </c>
      <c r="M18" s="13"/>
    </row>
    <row r="19" spans="1:13" ht="4.5" customHeight="1">
      <c r="A19" s="13"/>
      <c r="B19" s="62"/>
      <c r="C19" s="89" t="s">
        <v>79</v>
      </c>
      <c r="D19" s="89"/>
      <c r="E19" s="89"/>
      <c r="F19" s="26"/>
      <c r="G19" s="26"/>
      <c r="H19" s="13"/>
      <c r="I19" s="13"/>
      <c r="J19" s="39"/>
      <c r="K19" s="26"/>
      <c r="L19" s="37"/>
      <c r="M19" s="13"/>
    </row>
    <row r="20" spans="1:13" ht="12.75" customHeight="1">
      <c r="A20" s="13"/>
      <c r="B20" s="62"/>
      <c r="C20" s="89"/>
      <c r="D20" s="89"/>
      <c r="E20" s="89"/>
      <c r="F20" s="26">
        <v>300340472.72</v>
      </c>
      <c r="G20" s="26">
        <v>393163250.96</v>
      </c>
      <c r="H20" s="13"/>
      <c r="I20" s="13"/>
      <c r="J20" s="89" t="s">
        <v>124</v>
      </c>
      <c r="K20" s="26">
        <v>0</v>
      </c>
      <c r="L20" s="37">
        <v>-39179.0700000003</v>
      </c>
      <c r="M20" s="13"/>
    </row>
    <row r="21" spans="1:13" ht="4.5" customHeight="1">
      <c r="A21" s="13"/>
      <c r="B21" s="62"/>
      <c r="C21" s="89" t="s">
        <v>81</v>
      </c>
      <c r="D21" s="89"/>
      <c r="E21" s="89"/>
      <c r="F21" s="26"/>
      <c r="G21" s="26"/>
      <c r="H21" s="13"/>
      <c r="I21" s="13"/>
      <c r="J21" s="89"/>
      <c r="K21" s="26"/>
      <c r="L21" s="37"/>
      <c r="M21" s="13"/>
    </row>
    <row r="22" spans="1:13" ht="19.5" customHeight="1">
      <c r="A22" s="13"/>
      <c r="B22" s="62"/>
      <c r="C22" s="89"/>
      <c r="D22" s="89"/>
      <c r="E22" s="89"/>
      <c r="F22" s="26">
        <v>0</v>
      </c>
      <c r="G22" s="26">
        <v>0</v>
      </c>
      <c r="H22" s="13"/>
      <c r="I22" s="83" t="s">
        <v>125</v>
      </c>
      <c r="J22" s="83"/>
      <c r="K22" s="93">
        <f>K10-K14</f>
        <v>-668107628.2900004</v>
      </c>
      <c r="L22" s="90">
        <f>L10-L14</f>
        <v>5853018855.700003</v>
      </c>
      <c r="M22" s="13"/>
    </row>
    <row r="23" spans="1:13" ht="3" customHeight="1">
      <c r="A23" s="13"/>
      <c r="B23" s="62"/>
      <c r="C23" s="89" t="s">
        <v>86</v>
      </c>
      <c r="D23" s="89"/>
      <c r="E23" s="89"/>
      <c r="F23" s="26"/>
      <c r="G23" s="26"/>
      <c r="H23" s="13"/>
      <c r="I23" s="83"/>
      <c r="J23" s="83"/>
      <c r="K23" s="93"/>
      <c r="L23" s="90"/>
      <c r="M23" s="13"/>
    </row>
    <row r="24" spans="1:13" ht="15" customHeight="1">
      <c r="A24" s="13"/>
      <c r="B24" s="62"/>
      <c r="C24" s="89"/>
      <c r="D24" s="89"/>
      <c r="E24" s="89"/>
      <c r="F24" s="26">
        <v>1246824033.8899999</v>
      </c>
      <c r="G24" s="26">
        <v>1071666899.16</v>
      </c>
      <c r="H24" s="13"/>
      <c r="I24" s="83" t="s">
        <v>126</v>
      </c>
      <c r="J24" s="83"/>
      <c r="K24" s="24"/>
      <c r="L24" s="80"/>
      <c r="M24" s="13"/>
    </row>
    <row r="25" spans="1:13" ht="7.5" customHeight="1">
      <c r="A25" s="13"/>
      <c r="B25" s="62"/>
      <c r="C25" s="89" t="s">
        <v>88</v>
      </c>
      <c r="D25" s="89"/>
      <c r="E25" s="89"/>
      <c r="F25" s="26"/>
      <c r="G25" s="26"/>
      <c r="H25" s="13"/>
      <c r="I25" s="83"/>
      <c r="J25" s="83"/>
      <c r="K25" s="24"/>
      <c r="L25" s="80"/>
      <c r="M25" s="13"/>
    </row>
    <row r="26" spans="1:13" ht="9.75" customHeight="1">
      <c r="A26" s="13"/>
      <c r="B26" s="62"/>
      <c r="C26" s="89"/>
      <c r="D26" s="89"/>
      <c r="E26" s="89"/>
      <c r="F26" s="26">
        <v>5380358642.940001</v>
      </c>
      <c r="G26" s="26">
        <v>4883137205.92</v>
      </c>
      <c r="H26" s="13"/>
      <c r="I26" s="83" t="s">
        <v>118</v>
      </c>
      <c r="J26" s="83"/>
      <c r="K26" s="93">
        <f>K28+K34</f>
        <v>440295645.6600003</v>
      </c>
      <c r="L26" s="90">
        <f>L28+L34</f>
        <v>-2962934809.9300013</v>
      </c>
      <c r="M26" s="13"/>
    </row>
    <row r="27" spans="1:13" ht="12.75" customHeight="1">
      <c r="A27" s="13"/>
      <c r="B27" s="62"/>
      <c r="C27" s="89" t="s">
        <v>127</v>
      </c>
      <c r="D27" s="89"/>
      <c r="E27" s="89"/>
      <c r="F27" s="38">
        <v>6357998.76</v>
      </c>
      <c r="G27" s="38">
        <v>73056726.46</v>
      </c>
      <c r="H27" s="13"/>
      <c r="I27" s="83"/>
      <c r="J27" s="83"/>
      <c r="K27" s="93"/>
      <c r="L27" s="90"/>
      <c r="M27" s="13"/>
    </row>
    <row r="28" spans="1:13" ht="4.5" customHeight="1">
      <c r="A28" s="13"/>
      <c r="B28" s="62"/>
      <c r="C28" s="39"/>
      <c r="D28" s="39"/>
      <c r="E28" s="39"/>
      <c r="F28" s="26"/>
      <c r="G28" s="26"/>
      <c r="H28" s="13"/>
      <c r="I28" s="13"/>
      <c r="J28" s="89" t="s">
        <v>128</v>
      </c>
      <c r="K28" s="93">
        <f>K30+K32</f>
        <v>0</v>
      </c>
      <c r="L28" s="90">
        <f>L30+L32</f>
        <v>0</v>
      </c>
      <c r="M28" s="13"/>
    </row>
    <row r="29" spans="1:13" ht="12.75" customHeight="1">
      <c r="A29" s="13"/>
      <c r="B29" s="91" t="s">
        <v>119</v>
      </c>
      <c r="C29" s="92"/>
      <c r="D29" s="92"/>
      <c r="E29" s="92"/>
      <c r="F29" s="93">
        <f>SUM(F31:F57)</f>
        <v>6627749389.4800005</v>
      </c>
      <c r="G29" s="93">
        <f>SUM(G31:G57)</f>
        <v>6012251229.66</v>
      </c>
      <c r="H29" s="13"/>
      <c r="I29" s="13"/>
      <c r="J29" s="89"/>
      <c r="K29" s="93"/>
      <c r="L29" s="90"/>
      <c r="M29" s="13"/>
    </row>
    <row r="30" spans="1:13" ht="9.75" customHeight="1">
      <c r="A30" s="13"/>
      <c r="B30" s="91"/>
      <c r="C30" s="92"/>
      <c r="D30" s="92"/>
      <c r="E30" s="92"/>
      <c r="F30" s="93"/>
      <c r="G30" s="93"/>
      <c r="H30" s="13"/>
      <c r="I30" s="13"/>
      <c r="J30" s="89" t="s">
        <v>129</v>
      </c>
      <c r="K30" s="26">
        <v>0</v>
      </c>
      <c r="L30" s="37">
        <v>0</v>
      </c>
      <c r="M30" s="13"/>
    </row>
    <row r="31" spans="1:13" ht="7.5" customHeight="1">
      <c r="A31" s="13"/>
      <c r="B31" s="62"/>
      <c r="C31" s="89" t="s">
        <v>68</v>
      </c>
      <c r="D31" s="89"/>
      <c r="E31" s="39"/>
      <c r="F31" s="26">
        <v>3557563795.01</v>
      </c>
      <c r="G31" s="26">
        <v>3206581066.6400003</v>
      </c>
      <c r="H31" s="13"/>
      <c r="I31" s="13"/>
      <c r="J31" s="89"/>
      <c r="K31" s="26"/>
      <c r="L31" s="37"/>
      <c r="M31" s="13"/>
    </row>
    <row r="32" spans="1:13" ht="9.75" customHeight="1">
      <c r="A32" s="13"/>
      <c r="B32" s="62"/>
      <c r="C32" s="39"/>
      <c r="D32" s="39"/>
      <c r="E32" s="39"/>
      <c r="F32" s="26"/>
      <c r="G32" s="26"/>
      <c r="H32" s="13"/>
      <c r="I32" s="13"/>
      <c r="J32" s="89" t="s">
        <v>130</v>
      </c>
      <c r="K32" s="95">
        <v>0</v>
      </c>
      <c r="L32" s="94">
        <v>0</v>
      </c>
      <c r="M32" s="13"/>
    </row>
    <row r="33" spans="1:13" ht="7.5" customHeight="1">
      <c r="A33" s="13"/>
      <c r="B33" s="62"/>
      <c r="C33" s="89" t="s">
        <v>70</v>
      </c>
      <c r="D33" s="89"/>
      <c r="E33" s="39"/>
      <c r="F33" s="26">
        <v>876906501.6800001</v>
      </c>
      <c r="G33" s="26">
        <v>810831553.2899995</v>
      </c>
      <c r="H33" s="13"/>
      <c r="I33" s="13"/>
      <c r="J33" s="89"/>
      <c r="K33" s="95"/>
      <c r="L33" s="94"/>
      <c r="M33" s="13"/>
    </row>
    <row r="34" spans="1:13" ht="9.75" customHeight="1">
      <c r="A34" s="13"/>
      <c r="B34" s="62"/>
      <c r="C34" s="39"/>
      <c r="D34" s="39"/>
      <c r="E34" s="39"/>
      <c r="F34" s="26"/>
      <c r="G34" s="26"/>
      <c r="H34" s="13"/>
      <c r="I34" s="13"/>
      <c r="J34" s="89" t="s">
        <v>131</v>
      </c>
      <c r="K34" s="26">
        <v>440295645.6600003</v>
      </c>
      <c r="L34" s="37">
        <v>-2962934809.9300013</v>
      </c>
      <c r="M34" s="13"/>
    </row>
    <row r="35" spans="1:13" ht="7.5" customHeight="1">
      <c r="A35" s="13"/>
      <c r="B35" s="62"/>
      <c r="C35" s="89" t="s">
        <v>72</v>
      </c>
      <c r="D35" s="89"/>
      <c r="E35" s="20"/>
      <c r="F35" s="26">
        <v>569286778.1999999</v>
      </c>
      <c r="G35" s="26">
        <v>468613468.49</v>
      </c>
      <c r="H35" s="13"/>
      <c r="I35" s="13"/>
      <c r="J35" s="89"/>
      <c r="K35" s="26"/>
      <c r="L35" s="37"/>
      <c r="M35" s="13"/>
    </row>
    <row r="36" spans="1:13" ht="9.75" customHeight="1">
      <c r="A36" s="13"/>
      <c r="B36" s="62"/>
      <c r="C36" s="20"/>
      <c r="D36" s="20"/>
      <c r="E36" s="20"/>
      <c r="F36" s="26"/>
      <c r="G36" s="26"/>
      <c r="H36" s="13"/>
      <c r="I36" s="83" t="s">
        <v>119</v>
      </c>
      <c r="J36" s="83"/>
      <c r="K36" s="93">
        <f>K38+K45</f>
        <v>1134804054.8099995</v>
      </c>
      <c r="L36" s="90">
        <f>L38+L45</f>
        <v>5068334325.999999</v>
      </c>
      <c r="M36" s="13"/>
    </row>
    <row r="37" spans="1:13" ht="12.75" customHeight="1">
      <c r="A37" s="13"/>
      <c r="B37" s="62"/>
      <c r="C37" s="89" t="s">
        <v>76</v>
      </c>
      <c r="D37" s="89"/>
      <c r="E37" s="89"/>
      <c r="F37" s="26">
        <v>4922</v>
      </c>
      <c r="G37" s="26">
        <v>0</v>
      </c>
      <c r="H37" s="13"/>
      <c r="I37" s="83"/>
      <c r="J37" s="83"/>
      <c r="K37" s="93"/>
      <c r="L37" s="90"/>
      <c r="M37" s="13"/>
    </row>
    <row r="38" spans="1:13" ht="4.5" customHeight="1">
      <c r="A38" s="13"/>
      <c r="B38" s="62"/>
      <c r="C38" s="89"/>
      <c r="D38" s="89"/>
      <c r="E38" s="89"/>
      <c r="F38" s="26"/>
      <c r="G38" s="26"/>
      <c r="H38" s="13"/>
      <c r="I38" s="13"/>
      <c r="J38" s="89" t="s">
        <v>132</v>
      </c>
      <c r="K38" s="93">
        <f>K40+K42</f>
        <v>0</v>
      </c>
      <c r="L38" s="90">
        <f>L40+L42</f>
        <v>0</v>
      </c>
      <c r="M38" s="13"/>
    </row>
    <row r="39" spans="1:13" ht="12.75" customHeight="1">
      <c r="A39" s="13"/>
      <c r="B39" s="62"/>
      <c r="C39" s="89" t="s">
        <v>78</v>
      </c>
      <c r="D39" s="89"/>
      <c r="E39" s="89"/>
      <c r="F39" s="26">
        <v>0</v>
      </c>
      <c r="G39" s="26">
        <v>0</v>
      </c>
      <c r="H39" s="13"/>
      <c r="I39" s="13"/>
      <c r="J39" s="89"/>
      <c r="K39" s="93"/>
      <c r="L39" s="90"/>
      <c r="M39" s="13"/>
    </row>
    <row r="40" spans="1:13" ht="4.5" customHeight="1">
      <c r="A40" s="13"/>
      <c r="B40" s="62"/>
      <c r="C40" s="89"/>
      <c r="D40" s="89"/>
      <c r="E40" s="89"/>
      <c r="F40" s="26"/>
      <c r="G40" s="26"/>
      <c r="H40" s="13"/>
      <c r="I40" s="13"/>
      <c r="J40" s="89" t="s">
        <v>133</v>
      </c>
      <c r="K40" s="95">
        <v>0</v>
      </c>
      <c r="L40" s="94">
        <v>0</v>
      </c>
      <c r="M40" s="13"/>
    </row>
    <row r="41" spans="1:13" ht="12.75" customHeight="1">
      <c r="A41" s="13"/>
      <c r="B41" s="62"/>
      <c r="C41" s="89" t="s">
        <v>80</v>
      </c>
      <c r="D41" s="89"/>
      <c r="E41" s="89"/>
      <c r="F41" s="26">
        <v>5856892.05</v>
      </c>
      <c r="G41" s="26">
        <v>4549814.58</v>
      </c>
      <c r="H41" s="13"/>
      <c r="I41" s="13"/>
      <c r="J41" s="89"/>
      <c r="K41" s="95"/>
      <c r="L41" s="94"/>
      <c r="M41" s="13"/>
    </row>
    <row r="42" spans="1:13" ht="4.5" customHeight="1">
      <c r="A42" s="13"/>
      <c r="B42" s="62"/>
      <c r="C42" s="89"/>
      <c r="D42" s="89"/>
      <c r="E42" s="89"/>
      <c r="F42" s="26"/>
      <c r="G42" s="26"/>
      <c r="H42" s="13"/>
      <c r="I42" s="13"/>
      <c r="J42" s="89" t="s">
        <v>130</v>
      </c>
      <c r="K42" s="26"/>
      <c r="L42" s="37"/>
      <c r="M42" s="13"/>
    </row>
    <row r="43" spans="1:13" ht="12.75" customHeight="1">
      <c r="A43" s="13"/>
      <c r="B43" s="62"/>
      <c r="C43" s="89" t="s">
        <v>82</v>
      </c>
      <c r="D43" s="89"/>
      <c r="E43" s="89"/>
      <c r="F43" s="26">
        <v>123218187.78999999</v>
      </c>
      <c r="G43" s="26">
        <v>77437794.75</v>
      </c>
      <c r="H43" s="13"/>
      <c r="I43" s="13"/>
      <c r="J43" s="89"/>
      <c r="K43" s="26">
        <v>0</v>
      </c>
      <c r="L43" s="37">
        <v>0</v>
      </c>
      <c r="M43" s="13"/>
    </row>
    <row r="44" spans="1:13" ht="4.5" customHeight="1">
      <c r="A44" s="13"/>
      <c r="B44" s="62"/>
      <c r="C44" s="89"/>
      <c r="D44" s="89"/>
      <c r="E44" s="89"/>
      <c r="F44" s="26"/>
      <c r="G44" s="26"/>
      <c r="H44" s="13"/>
      <c r="I44" s="13"/>
      <c r="J44" s="89" t="s">
        <v>134</v>
      </c>
      <c r="K44" s="25"/>
      <c r="L44" s="28"/>
      <c r="M44" s="13"/>
    </row>
    <row r="45" spans="1:13" ht="12.75" customHeight="1">
      <c r="A45" s="13"/>
      <c r="B45" s="62"/>
      <c r="C45" s="89" t="s">
        <v>83</v>
      </c>
      <c r="D45" s="89"/>
      <c r="E45" s="89"/>
      <c r="F45" s="26">
        <v>1461759420.7</v>
      </c>
      <c r="G45" s="26">
        <v>1353467855.17</v>
      </c>
      <c r="H45" s="13"/>
      <c r="I45" s="13"/>
      <c r="J45" s="89"/>
      <c r="K45" s="26">
        <v>1134804054.8099995</v>
      </c>
      <c r="L45" s="37">
        <v>5068334325.999999</v>
      </c>
      <c r="M45" s="13"/>
    </row>
    <row r="46" spans="1:13" ht="4.5" customHeight="1">
      <c r="A46" s="13"/>
      <c r="B46" s="62"/>
      <c r="C46" s="89"/>
      <c r="D46" s="89"/>
      <c r="E46" s="89"/>
      <c r="F46" s="26"/>
      <c r="G46" s="26"/>
      <c r="H46" s="13"/>
      <c r="I46" s="83" t="s">
        <v>135</v>
      </c>
      <c r="J46" s="83"/>
      <c r="K46" s="93">
        <f>K26-K36</f>
        <v>-694508409.1499991</v>
      </c>
      <c r="L46" s="90">
        <f>L26-L36</f>
        <v>-8031269135.93</v>
      </c>
      <c r="M46" s="13"/>
    </row>
    <row r="47" spans="1:13" ht="18" customHeight="1">
      <c r="A47" s="13"/>
      <c r="B47" s="62"/>
      <c r="C47" s="89" t="s">
        <v>85</v>
      </c>
      <c r="D47" s="89"/>
      <c r="E47" s="89"/>
      <c r="F47" s="23">
        <v>13200000</v>
      </c>
      <c r="G47" s="23">
        <v>31765272.73</v>
      </c>
      <c r="H47" s="13"/>
      <c r="I47" s="83"/>
      <c r="J47" s="83"/>
      <c r="K47" s="93"/>
      <c r="L47" s="90"/>
      <c r="M47" s="13"/>
    </row>
    <row r="48" spans="1:13" ht="18" customHeight="1">
      <c r="A48" s="13"/>
      <c r="B48" s="62"/>
      <c r="C48" s="89" t="s">
        <v>87</v>
      </c>
      <c r="D48" s="89"/>
      <c r="E48" s="89"/>
      <c r="F48" s="23">
        <v>2877.41</v>
      </c>
      <c r="G48" s="23">
        <v>0</v>
      </c>
      <c r="H48" s="13"/>
      <c r="I48" s="83" t="s">
        <v>136</v>
      </c>
      <c r="J48" s="83"/>
      <c r="K48" s="25">
        <f>K46+K22+F58</f>
        <v>518892370.4300003</v>
      </c>
      <c r="L48" s="28">
        <f>L46+L22+G58</f>
        <v>-492923650.17999744</v>
      </c>
      <c r="M48" s="13"/>
    </row>
    <row r="49" spans="1:13" ht="4.5" customHeight="1">
      <c r="A49" s="13"/>
      <c r="B49" s="62"/>
      <c r="C49" s="89" t="s">
        <v>89</v>
      </c>
      <c r="D49" s="89"/>
      <c r="E49" s="89"/>
      <c r="F49" s="26"/>
      <c r="G49" s="26"/>
      <c r="H49" s="13"/>
      <c r="I49" s="83"/>
      <c r="J49" s="83"/>
      <c r="K49" s="25"/>
      <c r="L49" s="28"/>
      <c r="M49" s="13"/>
    </row>
    <row r="50" spans="1:13" ht="12.75" customHeight="1">
      <c r="A50" s="13"/>
      <c r="B50" s="62"/>
      <c r="C50" s="89"/>
      <c r="D50" s="89"/>
      <c r="E50" s="89"/>
      <c r="F50" s="26">
        <v>0</v>
      </c>
      <c r="G50" s="26">
        <v>0</v>
      </c>
      <c r="H50" s="13"/>
      <c r="I50" s="83" t="s">
        <v>137</v>
      </c>
      <c r="J50" s="83"/>
      <c r="K50" s="40">
        <v>471404891.53000003</v>
      </c>
      <c r="L50" s="81">
        <v>1083828232.0499997</v>
      </c>
      <c r="M50" s="13"/>
    </row>
    <row r="51" spans="1:13" ht="9.75" customHeight="1">
      <c r="A51" s="13"/>
      <c r="B51" s="62"/>
      <c r="C51" s="89" t="s">
        <v>91</v>
      </c>
      <c r="D51" s="89"/>
      <c r="E51" s="89"/>
      <c r="F51" s="95">
        <v>19950014.64</v>
      </c>
      <c r="G51" s="95">
        <v>19950014.64</v>
      </c>
      <c r="H51" s="13"/>
      <c r="I51" s="41"/>
      <c r="J51" s="41"/>
      <c r="K51" s="25"/>
      <c r="L51" s="28"/>
      <c r="M51" s="13"/>
    </row>
    <row r="52" spans="1:13" ht="7.5" customHeight="1">
      <c r="A52" s="13"/>
      <c r="B52" s="62"/>
      <c r="C52" s="89"/>
      <c r="D52" s="89"/>
      <c r="E52" s="89"/>
      <c r="F52" s="95"/>
      <c r="G52" s="95"/>
      <c r="H52" s="13"/>
      <c r="I52" s="84" t="s">
        <v>138</v>
      </c>
      <c r="J52" s="84"/>
      <c r="K52" s="131">
        <v>990297261.96</v>
      </c>
      <c r="L52" s="132">
        <v>471404891.53</v>
      </c>
      <c r="M52" s="13"/>
    </row>
    <row r="53" spans="1:13" ht="15" customHeight="1">
      <c r="A53" s="13"/>
      <c r="B53" s="62"/>
      <c r="C53" s="89" t="s">
        <v>94</v>
      </c>
      <c r="D53" s="89"/>
      <c r="E53" s="89"/>
      <c r="F53" s="95">
        <v>0</v>
      </c>
      <c r="G53" s="95">
        <v>0</v>
      </c>
      <c r="H53" s="13"/>
      <c r="I53" s="84"/>
      <c r="J53" s="84"/>
      <c r="K53" s="131"/>
      <c r="L53" s="132"/>
      <c r="M53" s="13"/>
    </row>
    <row r="54" spans="1:13" ht="3" customHeight="1">
      <c r="A54" s="13"/>
      <c r="B54" s="62"/>
      <c r="C54" s="89"/>
      <c r="D54" s="89"/>
      <c r="E54" s="89"/>
      <c r="F54" s="95"/>
      <c r="G54" s="95"/>
      <c r="H54" s="13"/>
      <c r="I54" s="13"/>
      <c r="J54" s="13"/>
      <c r="K54" s="13"/>
      <c r="L54" s="82"/>
      <c r="M54" s="13"/>
    </row>
    <row r="55" spans="1:13" ht="18" customHeight="1">
      <c r="A55" s="13"/>
      <c r="B55" s="62"/>
      <c r="C55" s="89" t="s">
        <v>48</v>
      </c>
      <c r="D55" s="89"/>
      <c r="E55" s="89"/>
      <c r="F55" s="23">
        <v>0</v>
      </c>
      <c r="G55" s="23">
        <v>0</v>
      </c>
      <c r="H55" s="13"/>
      <c r="I55" s="13"/>
      <c r="J55" s="13"/>
      <c r="K55" s="50"/>
      <c r="L55" s="82"/>
      <c r="M55" s="13"/>
    </row>
    <row r="56" spans="1:13" ht="18" customHeight="1">
      <c r="A56" s="13"/>
      <c r="B56" s="62"/>
      <c r="C56" s="89" t="s">
        <v>97</v>
      </c>
      <c r="D56" s="89"/>
      <c r="E56" s="89"/>
      <c r="F56" s="23">
        <v>0</v>
      </c>
      <c r="G56" s="23">
        <v>39052903.37</v>
      </c>
      <c r="H56" s="13"/>
      <c r="I56" s="13"/>
      <c r="J56" s="13"/>
      <c r="K56" s="51"/>
      <c r="L56" s="82"/>
      <c r="M56" s="13"/>
    </row>
    <row r="57" spans="1:13" ht="18" customHeight="1">
      <c r="A57" s="13"/>
      <c r="B57" s="62"/>
      <c r="C57" s="89" t="s">
        <v>139</v>
      </c>
      <c r="D57" s="89"/>
      <c r="E57" s="89"/>
      <c r="F57" s="23">
        <v>0</v>
      </c>
      <c r="G57" s="23">
        <v>1486</v>
      </c>
      <c r="H57" s="23"/>
      <c r="I57" s="13"/>
      <c r="J57" s="13"/>
      <c r="K57" s="13"/>
      <c r="L57" s="82"/>
      <c r="M57" s="13"/>
    </row>
    <row r="58" spans="1:13" ht="15" customHeight="1">
      <c r="A58" s="13"/>
      <c r="B58" s="91" t="s">
        <v>140</v>
      </c>
      <c r="C58" s="92"/>
      <c r="D58" s="92"/>
      <c r="E58" s="92"/>
      <c r="F58" s="22">
        <f>F10-F29</f>
        <v>1881508407.87</v>
      </c>
      <c r="G58" s="22">
        <f>G10-G29</f>
        <v>1685326630.0500002</v>
      </c>
      <c r="H58" s="13"/>
      <c r="I58" s="13"/>
      <c r="J58" s="13"/>
      <c r="K58" s="13"/>
      <c r="L58" s="82"/>
      <c r="M58" s="13"/>
    </row>
    <row r="59" spans="1:13" ht="14.25" customHeight="1">
      <c r="A59" s="13"/>
      <c r="B59" s="85"/>
      <c r="C59" s="86"/>
      <c r="D59" s="86"/>
      <c r="E59" s="86"/>
      <c r="F59" s="86"/>
      <c r="G59" s="86"/>
      <c r="H59" s="65"/>
      <c r="I59" s="87"/>
      <c r="J59" s="87"/>
      <c r="K59" s="87"/>
      <c r="L59" s="88"/>
      <c r="M59" s="13"/>
    </row>
    <row r="60" spans="1:13" ht="19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ht="12.75">
      <c r="K61" s="52"/>
    </row>
  </sheetData>
  <sheetProtection/>
  <mergeCells count="86">
    <mergeCell ref="E2:K2"/>
    <mergeCell ref="E3:K3"/>
    <mergeCell ref="E4:K4"/>
    <mergeCell ref="E5:K5"/>
    <mergeCell ref="E6:K6"/>
    <mergeCell ref="B8:E8"/>
    <mergeCell ref="I8:J8"/>
    <mergeCell ref="I9:J9"/>
    <mergeCell ref="B10:E10"/>
    <mergeCell ref="I10:J10"/>
    <mergeCell ref="C11:E11"/>
    <mergeCell ref="C12:E12"/>
    <mergeCell ref="C13:E13"/>
    <mergeCell ref="B9:E9"/>
    <mergeCell ref="C14:E14"/>
    <mergeCell ref="I14:J15"/>
    <mergeCell ref="K14:K15"/>
    <mergeCell ref="L14:L15"/>
    <mergeCell ref="C15:E16"/>
    <mergeCell ref="C17:E18"/>
    <mergeCell ref="C19:E20"/>
    <mergeCell ref="I50:J50"/>
    <mergeCell ref="J20:J21"/>
    <mergeCell ref="C21:E22"/>
    <mergeCell ref="I22:J23"/>
    <mergeCell ref="J28:J29"/>
    <mergeCell ref="J32:J33"/>
    <mergeCell ref="C37:E38"/>
    <mergeCell ref="C33:D33"/>
    <mergeCell ref="C35:D35"/>
    <mergeCell ref="K22:K23"/>
    <mergeCell ref="L22:L23"/>
    <mergeCell ref="C23:E24"/>
    <mergeCell ref="I24:J25"/>
    <mergeCell ref="C25:E26"/>
    <mergeCell ref="I26:J27"/>
    <mergeCell ref="C27:E27"/>
    <mergeCell ref="K26:K27"/>
    <mergeCell ref="L26:L27"/>
    <mergeCell ref="K28:K29"/>
    <mergeCell ref="L28:L29"/>
    <mergeCell ref="B29:E30"/>
    <mergeCell ref="F29:F30"/>
    <mergeCell ref="G29:G30"/>
    <mergeCell ref="J30:J31"/>
    <mergeCell ref="C31:D31"/>
    <mergeCell ref="K32:K33"/>
    <mergeCell ref="L32:L33"/>
    <mergeCell ref="J34:J35"/>
    <mergeCell ref="I36:J37"/>
    <mergeCell ref="K36:K37"/>
    <mergeCell ref="L36:L37"/>
    <mergeCell ref="L40:L41"/>
    <mergeCell ref="C41:E42"/>
    <mergeCell ref="J42:J43"/>
    <mergeCell ref="C43:E44"/>
    <mergeCell ref="J44:J45"/>
    <mergeCell ref="C45:E46"/>
    <mergeCell ref="J38:J39"/>
    <mergeCell ref="K38:K39"/>
    <mergeCell ref="I46:J47"/>
    <mergeCell ref="K46:K47"/>
    <mergeCell ref="L46:L47"/>
    <mergeCell ref="C47:E47"/>
    <mergeCell ref="L38:L39"/>
    <mergeCell ref="C39:E40"/>
    <mergeCell ref="J40:J41"/>
    <mergeCell ref="K40:K41"/>
    <mergeCell ref="C57:E57"/>
    <mergeCell ref="C48:E48"/>
    <mergeCell ref="I48:J49"/>
    <mergeCell ref="C49:E50"/>
    <mergeCell ref="C51:E52"/>
    <mergeCell ref="F51:F52"/>
    <mergeCell ref="G51:G52"/>
    <mergeCell ref="I52:J53"/>
    <mergeCell ref="B58:E58"/>
    <mergeCell ref="K52:K53"/>
    <mergeCell ref="L52:L53"/>
    <mergeCell ref="C53:E54"/>
    <mergeCell ref="B59:G59"/>
    <mergeCell ref="I59:L59"/>
    <mergeCell ref="F53:F54"/>
    <mergeCell ref="G53:G54"/>
    <mergeCell ref="C55:E55"/>
    <mergeCell ref="C56:E56"/>
  </mergeCells>
  <printOptions horizontalCentered="1"/>
  <pageMargins left="0.1968503937007874" right="0.15748031496062992" top="0.3937007874015748" bottom="0.15748031496062992" header="0.35433070866141736" footer="0.31496062992125984"/>
  <pageSetup horizontalDpi="600" verticalDpi="600" orientation="landscape" pageOrder="overThenDown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110" zoomScaleNormal="110" zoomScalePageLayoutView="0" workbookViewId="0" topLeftCell="E25">
      <selection activeCell="I31" sqref="I31"/>
    </sheetView>
  </sheetViews>
  <sheetFormatPr defaultColWidth="9.140625" defaultRowHeight="12.75"/>
  <cols>
    <col min="1" max="1" width="1.28515625" style="14" customWidth="1"/>
    <col min="2" max="3" width="1.7109375" style="14" customWidth="1"/>
    <col min="4" max="4" width="10.7109375" style="14" customWidth="1"/>
    <col min="5" max="5" width="19.8515625" style="14" customWidth="1"/>
    <col min="6" max="6" width="13.7109375" style="14" customWidth="1"/>
    <col min="7" max="7" width="17.00390625" style="14" customWidth="1"/>
    <col min="8" max="8" width="17.28125" style="14" customWidth="1"/>
    <col min="9" max="9" width="18.421875" style="14" customWidth="1"/>
    <col min="10" max="10" width="5.57421875" style="14" customWidth="1"/>
    <col min="11" max="11" width="3.00390625" style="14" customWidth="1"/>
    <col min="12" max="12" width="8.7109375" style="14" customWidth="1"/>
    <col min="13" max="13" width="6.8515625" style="14" customWidth="1"/>
    <col min="14" max="14" width="4.57421875" style="14" customWidth="1"/>
    <col min="15" max="15" width="0.5625" style="14" customWidth="1"/>
    <col min="16" max="16" width="6.28125" style="14" customWidth="1"/>
    <col min="17" max="17" width="0.13671875" style="14" hidden="1" customWidth="1"/>
    <col min="18" max="18" width="0.5625" style="14" hidden="1" customWidth="1"/>
    <col min="19" max="19" width="1.7109375" style="14" customWidth="1"/>
    <col min="20" max="20" width="2.140625" style="14" customWidth="1"/>
    <col min="21" max="21" width="2.421875" style="14" customWidth="1"/>
    <col min="22" max="22" width="2.7109375" style="14" customWidth="1"/>
    <col min="23" max="16384" width="9.140625" style="14" customWidth="1"/>
  </cols>
  <sheetData>
    <row r="1" spans="1:18" ht="9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0.5" customHeight="1">
      <c r="A2" s="13"/>
      <c r="B2" s="13"/>
      <c r="C2" s="13"/>
      <c r="D2" s="13"/>
      <c r="E2" s="101" t="s">
        <v>154</v>
      </c>
      <c r="F2" s="101"/>
      <c r="G2" s="101"/>
      <c r="H2" s="101"/>
      <c r="I2" s="101"/>
      <c r="J2" s="101"/>
      <c r="K2" s="101"/>
      <c r="L2" s="101"/>
      <c r="M2" s="101"/>
      <c r="N2" s="13"/>
      <c r="O2" s="13"/>
      <c r="P2" s="13"/>
      <c r="Q2" s="13"/>
      <c r="R2" s="13"/>
    </row>
    <row r="3" spans="1:18" ht="10.5" customHeight="1">
      <c r="A3" s="13"/>
      <c r="B3" s="13"/>
      <c r="C3" s="13"/>
      <c r="D3" s="13"/>
      <c r="E3" s="101" t="s">
        <v>141</v>
      </c>
      <c r="F3" s="101"/>
      <c r="G3" s="101"/>
      <c r="H3" s="101"/>
      <c r="I3" s="101"/>
      <c r="J3" s="101"/>
      <c r="K3" s="101"/>
      <c r="L3" s="101"/>
      <c r="M3" s="101"/>
      <c r="N3" s="13"/>
      <c r="O3" s="13"/>
      <c r="P3" s="13"/>
      <c r="Q3" s="13"/>
      <c r="R3" s="13"/>
    </row>
    <row r="4" spans="1:18" ht="10.5" customHeight="1">
      <c r="A4" s="13"/>
      <c r="B4" s="13"/>
      <c r="C4" s="13"/>
      <c r="D4" s="13"/>
      <c r="E4" s="100" t="s">
        <v>157</v>
      </c>
      <c r="F4" s="100"/>
      <c r="G4" s="100"/>
      <c r="H4" s="100"/>
      <c r="I4" s="100"/>
      <c r="J4" s="100"/>
      <c r="K4" s="100"/>
      <c r="L4" s="100"/>
      <c r="M4" s="100"/>
      <c r="N4" s="13"/>
      <c r="O4" s="13"/>
      <c r="P4" s="13"/>
      <c r="Q4" s="13"/>
      <c r="R4" s="13"/>
    </row>
    <row r="5" spans="1:18" ht="10.5" customHeight="1">
      <c r="A5" s="13"/>
      <c r="B5" s="13"/>
      <c r="C5" s="13"/>
      <c r="D5" s="13"/>
      <c r="E5" s="100" t="s">
        <v>2</v>
      </c>
      <c r="F5" s="100"/>
      <c r="G5" s="100"/>
      <c r="H5" s="100"/>
      <c r="I5" s="100"/>
      <c r="J5" s="100"/>
      <c r="K5" s="100"/>
      <c r="L5" s="100"/>
      <c r="M5" s="100"/>
      <c r="N5" s="13"/>
      <c r="O5" s="13"/>
      <c r="P5" s="13"/>
      <c r="Q5" s="13"/>
      <c r="R5" s="13"/>
    </row>
    <row r="6" spans="1:18" ht="10.5" customHeight="1">
      <c r="A6" s="13"/>
      <c r="B6" s="13"/>
      <c r="C6" s="13"/>
      <c r="D6" s="29" t="s">
        <v>3</v>
      </c>
      <c r="E6" s="145" t="s">
        <v>151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3"/>
      <c r="R6" s="13"/>
    </row>
    <row r="7" spans="1:18" ht="10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60" customHeight="1">
      <c r="A8" s="13"/>
      <c r="B8" s="146" t="s">
        <v>4</v>
      </c>
      <c r="C8" s="146"/>
      <c r="D8" s="146"/>
      <c r="E8" s="146"/>
      <c r="F8" s="146"/>
      <c r="G8" s="54" t="s">
        <v>47</v>
      </c>
      <c r="H8" s="54" t="s">
        <v>142</v>
      </c>
      <c r="I8" s="54" t="s">
        <v>143</v>
      </c>
      <c r="J8" s="147" t="s">
        <v>144</v>
      </c>
      <c r="K8" s="147"/>
      <c r="L8" s="147"/>
      <c r="M8" s="148" t="s">
        <v>145</v>
      </c>
      <c r="N8" s="148"/>
      <c r="O8" s="148"/>
      <c r="P8" s="148"/>
      <c r="Q8" s="13"/>
      <c r="R8" s="13"/>
    </row>
    <row r="9" spans="1:18" ht="9" customHeight="1">
      <c r="A9" s="13"/>
      <c r="B9" s="19"/>
      <c r="C9" s="83"/>
      <c r="D9" s="83"/>
      <c r="E9" s="83"/>
      <c r="F9" s="83"/>
      <c r="G9" s="17"/>
      <c r="H9" s="17"/>
      <c r="I9" s="17"/>
      <c r="J9" s="143"/>
      <c r="K9" s="143"/>
      <c r="L9" s="143"/>
      <c r="M9" s="144"/>
      <c r="N9" s="144"/>
      <c r="O9" s="144"/>
      <c r="P9" s="144"/>
      <c r="Q9" s="13"/>
      <c r="R9" s="13"/>
    </row>
    <row r="10" spans="1:18" ht="15.75" customHeight="1">
      <c r="A10" s="13"/>
      <c r="B10" s="19"/>
      <c r="C10" s="83" t="s">
        <v>158</v>
      </c>
      <c r="D10" s="83"/>
      <c r="E10" s="83"/>
      <c r="F10" s="83"/>
      <c r="G10" s="22">
        <f>SUM(G11:G13)</f>
        <v>2010679431.9399998</v>
      </c>
      <c r="H10" s="22">
        <v>0</v>
      </c>
      <c r="I10" s="22">
        <v>0</v>
      </c>
      <c r="J10" s="93">
        <v>0</v>
      </c>
      <c r="K10" s="93"/>
      <c r="L10" s="93"/>
      <c r="M10" s="142">
        <f aca="true" t="shared" si="0" ref="M10:M19">SUM(G10:L10)</f>
        <v>2010679431.9399998</v>
      </c>
      <c r="N10" s="142"/>
      <c r="O10" s="142"/>
      <c r="P10" s="142"/>
      <c r="Q10" s="13"/>
      <c r="R10" s="13"/>
    </row>
    <row r="11" spans="1:18" ht="15.75" customHeight="1">
      <c r="A11" s="13"/>
      <c r="B11" s="19"/>
      <c r="C11" s="13"/>
      <c r="D11" s="89" t="s">
        <v>48</v>
      </c>
      <c r="E11" s="89"/>
      <c r="F11" s="89"/>
      <c r="G11" s="23">
        <v>1457818134.8899999</v>
      </c>
      <c r="H11" s="23">
        <v>0</v>
      </c>
      <c r="I11" s="23">
        <v>0</v>
      </c>
      <c r="J11" s="95">
        <v>0</v>
      </c>
      <c r="K11" s="95"/>
      <c r="L11" s="95"/>
      <c r="M11" s="141">
        <f t="shared" si="0"/>
        <v>1457818134.8899999</v>
      </c>
      <c r="N11" s="141"/>
      <c r="O11" s="141"/>
      <c r="P11" s="141"/>
      <c r="Q11" s="13"/>
      <c r="R11" s="13"/>
    </row>
    <row r="12" spans="1:18" ht="15.75" customHeight="1">
      <c r="A12" s="13"/>
      <c r="B12" s="19"/>
      <c r="C12" s="13"/>
      <c r="D12" s="89" t="s">
        <v>49</v>
      </c>
      <c r="E12" s="89"/>
      <c r="F12" s="89"/>
      <c r="G12" s="23">
        <v>463512964.97</v>
      </c>
      <c r="H12" s="23">
        <v>0</v>
      </c>
      <c r="I12" s="23">
        <v>0</v>
      </c>
      <c r="J12" s="95">
        <v>0</v>
      </c>
      <c r="K12" s="95"/>
      <c r="L12" s="95"/>
      <c r="M12" s="141">
        <f t="shared" si="0"/>
        <v>463512964.97</v>
      </c>
      <c r="N12" s="141"/>
      <c r="O12" s="141"/>
      <c r="P12" s="141"/>
      <c r="Q12" s="13"/>
      <c r="R12" s="13"/>
    </row>
    <row r="13" spans="1:18" ht="15.75" customHeight="1">
      <c r="A13" s="13"/>
      <c r="B13" s="19"/>
      <c r="C13" s="13"/>
      <c r="D13" s="89" t="s">
        <v>50</v>
      </c>
      <c r="E13" s="89"/>
      <c r="F13" s="89"/>
      <c r="G13" s="23">
        <v>89348332.08</v>
      </c>
      <c r="H13" s="23">
        <v>0</v>
      </c>
      <c r="I13" s="23">
        <v>0</v>
      </c>
      <c r="J13" s="95">
        <v>0</v>
      </c>
      <c r="K13" s="95"/>
      <c r="L13" s="95"/>
      <c r="M13" s="141">
        <f t="shared" si="0"/>
        <v>89348332.08</v>
      </c>
      <c r="N13" s="141"/>
      <c r="O13" s="141"/>
      <c r="P13" s="141"/>
      <c r="Q13" s="13"/>
      <c r="R13" s="13"/>
    </row>
    <row r="14" spans="1:18" ht="15.75" customHeight="1">
      <c r="A14" s="13"/>
      <c r="B14" s="19"/>
      <c r="C14" s="83" t="s">
        <v>159</v>
      </c>
      <c r="D14" s="83"/>
      <c r="E14" s="83"/>
      <c r="F14" s="83"/>
      <c r="G14" s="22">
        <v>0</v>
      </c>
      <c r="H14" s="22">
        <f>H16+H17+H18+H19</f>
        <v>-1437371483.4199998</v>
      </c>
      <c r="I14" s="22">
        <f>I15</f>
        <v>-142062169.28000027</v>
      </c>
      <c r="J14" s="93">
        <v>0</v>
      </c>
      <c r="K14" s="93"/>
      <c r="L14" s="93"/>
      <c r="M14" s="142">
        <f t="shared" si="0"/>
        <v>-1579433652.7</v>
      </c>
      <c r="N14" s="142"/>
      <c r="O14" s="142"/>
      <c r="P14" s="142"/>
      <c r="Q14" s="13"/>
      <c r="R14" s="13"/>
    </row>
    <row r="15" spans="1:18" ht="15.75" customHeight="1">
      <c r="A15" s="13"/>
      <c r="B15" s="19"/>
      <c r="C15" s="13"/>
      <c r="D15" s="89" t="s">
        <v>52</v>
      </c>
      <c r="E15" s="89"/>
      <c r="F15" s="89"/>
      <c r="G15" s="23">
        <v>0</v>
      </c>
      <c r="H15" s="23"/>
      <c r="I15" s="23">
        <v>-142062169.28000027</v>
      </c>
      <c r="J15" s="95">
        <v>0</v>
      </c>
      <c r="K15" s="95"/>
      <c r="L15" s="95"/>
      <c r="M15" s="141">
        <f t="shared" si="0"/>
        <v>-142062169.28000027</v>
      </c>
      <c r="N15" s="141"/>
      <c r="O15" s="141"/>
      <c r="P15" s="141"/>
      <c r="Q15" s="13"/>
      <c r="R15" s="13"/>
    </row>
    <row r="16" spans="1:18" ht="15.75" customHeight="1">
      <c r="A16" s="13"/>
      <c r="B16" s="19"/>
      <c r="C16" s="13"/>
      <c r="D16" s="89" t="s">
        <v>53</v>
      </c>
      <c r="E16" s="89"/>
      <c r="F16" s="89"/>
      <c r="G16" s="23">
        <v>0</v>
      </c>
      <c r="H16" s="23">
        <v>-1611510021.11</v>
      </c>
      <c r="I16" s="23"/>
      <c r="J16" s="95">
        <v>0</v>
      </c>
      <c r="K16" s="95"/>
      <c r="L16" s="95"/>
      <c r="M16" s="141">
        <f t="shared" si="0"/>
        <v>-1611510021.11</v>
      </c>
      <c r="N16" s="141"/>
      <c r="O16" s="141"/>
      <c r="P16" s="141"/>
      <c r="Q16" s="13"/>
      <c r="R16" s="13"/>
    </row>
    <row r="17" spans="1:18" ht="15.75" customHeight="1">
      <c r="A17" s="13"/>
      <c r="B17" s="19"/>
      <c r="C17" s="13"/>
      <c r="D17" s="89" t="s">
        <v>54</v>
      </c>
      <c r="E17" s="89"/>
      <c r="F17" s="89"/>
      <c r="G17" s="23">
        <v>0</v>
      </c>
      <c r="H17" s="23">
        <v>207972688.47999996</v>
      </c>
      <c r="I17" s="23"/>
      <c r="J17" s="95">
        <v>0</v>
      </c>
      <c r="K17" s="95"/>
      <c r="L17" s="95"/>
      <c r="M17" s="141">
        <f t="shared" si="0"/>
        <v>207972688.47999996</v>
      </c>
      <c r="N17" s="141"/>
      <c r="O17" s="141"/>
      <c r="P17" s="141"/>
      <c r="Q17" s="13"/>
      <c r="R17" s="13"/>
    </row>
    <row r="18" spans="1:18" ht="15.75" customHeight="1">
      <c r="A18" s="13"/>
      <c r="B18" s="19"/>
      <c r="C18" s="13"/>
      <c r="D18" s="89" t="s">
        <v>55</v>
      </c>
      <c r="E18" s="89"/>
      <c r="F18" s="89"/>
      <c r="G18" s="23">
        <v>0</v>
      </c>
      <c r="H18" s="23">
        <v>36751226</v>
      </c>
      <c r="I18" s="23"/>
      <c r="J18" s="95">
        <v>0</v>
      </c>
      <c r="K18" s="95"/>
      <c r="L18" s="95"/>
      <c r="M18" s="141">
        <f t="shared" si="0"/>
        <v>36751226</v>
      </c>
      <c r="N18" s="141"/>
      <c r="O18" s="141"/>
      <c r="P18" s="141"/>
      <c r="Q18" s="13"/>
      <c r="R18" s="13"/>
    </row>
    <row r="19" spans="1:20" ht="17.25" customHeight="1">
      <c r="A19" s="13"/>
      <c r="B19" s="19"/>
      <c r="C19" s="13"/>
      <c r="D19" s="30" t="s">
        <v>56</v>
      </c>
      <c r="E19" s="20"/>
      <c r="F19" s="20"/>
      <c r="G19" s="23">
        <v>0</v>
      </c>
      <c r="H19" s="23">
        <v>-70585376.78999999</v>
      </c>
      <c r="I19" s="23"/>
      <c r="J19" s="23"/>
      <c r="K19" s="23"/>
      <c r="L19" s="23">
        <v>0</v>
      </c>
      <c r="M19" s="141">
        <f t="shared" si="0"/>
        <v>-70585376.78999999</v>
      </c>
      <c r="N19" s="141"/>
      <c r="O19" s="141"/>
      <c r="P19" s="141"/>
      <c r="Q19" s="21"/>
      <c r="R19" s="21"/>
      <c r="S19" s="21"/>
      <c r="T19" s="31"/>
    </row>
    <row r="20" spans="1:20" s="35" customFormat="1" ht="19.5" customHeight="1">
      <c r="A20" s="32"/>
      <c r="B20" s="33"/>
      <c r="C20" s="83" t="s">
        <v>160</v>
      </c>
      <c r="D20" s="83"/>
      <c r="E20" s="83"/>
      <c r="F20" s="83"/>
      <c r="G20" s="22">
        <v>0</v>
      </c>
      <c r="H20" s="22">
        <v>0</v>
      </c>
      <c r="I20" s="22">
        <v>0</v>
      </c>
      <c r="J20" s="22"/>
      <c r="K20" s="22"/>
      <c r="L20" s="22">
        <v>0</v>
      </c>
      <c r="M20" s="93">
        <v>0</v>
      </c>
      <c r="N20" s="93"/>
      <c r="O20" s="93"/>
      <c r="P20" s="90"/>
      <c r="Q20" s="18"/>
      <c r="R20" s="18"/>
      <c r="S20" s="18"/>
      <c r="T20" s="34"/>
    </row>
    <row r="21" spans="1:20" ht="15.75" customHeight="1">
      <c r="A21" s="13"/>
      <c r="B21" s="19"/>
      <c r="C21" s="13"/>
      <c r="D21" s="30" t="s">
        <v>58</v>
      </c>
      <c r="E21" s="20"/>
      <c r="F21" s="20"/>
      <c r="G21" s="23">
        <v>0</v>
      </c>
      <c r="H21" s="23">
        <v>0</v>
      </c>
      <c r="I21" s="23">
        <v>0</v>
      </c>
      <c r="J21" s="23"/>
      <c r="K21" s="23"/>
      <c r="L21" s="23">
        <v>0</v>
      </c>
      <c r="M21" s="95">
        <v>0</v>
      </c>
      <c r="N21" s="95"/>
      <c r="O21" s="95"/>
      <c r="P21" s="94"/>
      <c r="Q21" s="21"/>
      <c r="R21" s="21"/>
      <c r="S21" s="21"/>
      <c r="T21" s="31"/>
    </row>
    <row r="22" spans="1:20" ht="15.75" customHeight="1">
      <c r="A22" s="13"/>
      <c r="B22" s="19"/>
      <c r="C22" s="13"/>
      <c r="D22" s="30" t="s">
        <v>146</v>
      </c>
      <c r="E22" s="20"/>
      <c r="F22" s="20"/>
      <c r="G22" s="23">
        <v>0</v>
      </c>
      <c r="H22" s="23">
        <v>0</v>
      </c>
      <c r="I22" s="23">
        <v>0</v>
      </c>
      <c r="J22" s="23"/>
      <c r="K22" s="23"/>
      <c r="L22" s="23">
        <v>0</v>
      </c>
      <c r="M22" s="95">
        <v>0</v>
      </c>
      <c r="N22" s="95"/>
      <c r="O22" s="95"/>
      <c r="P22" s="94"/>
      <c r="Q22" s="21"/>
      <c r="R22" s="21"/>
      <c r="S22" s="21"/>
      <c r="T22" s="31"/>
    </row>
    <row r="23" spans="1:20" ht="7.5" customHeight="1">
      <c r="A23" s="13"/>
      <c r="B23" s="19"/>
      <c r="C23" s="13"/>
      <c r="D23" s="30"/>
      <c r="E23" s="20"/>
      <c r="F23" s="20"/>
      <c r="G23" s="23"/>
      <c r="H23" s="23"/>
      <c r="I23" s="23"/>
      <c r="J23" s="23"/>
      <c r="K23" s="23"/>
      <c r="L23" s="23"/>
      <c r="M23" s="141"/>
      <c r="N23" s="141"/>
      <c r="O23" s="141"/>
      <c r="P23" s="141"/>
      <c r="Q23" s="21"/>
      <c r="R23" s="21"/>
      <c r="S23" s="21"/>
      <c r="T23" s="31"/>
    </row>
    <row r="24" spans="1:18" ht="25.5" customHeight="1">
      <c r="A24" s="13"/>
      <c r="B24" s="19"/>
      <c r="C24" s="83" t="s">
        <v>153</v>
      </c>
      <c r="D24" s="83"/>
      <c r="E24" s="83"/>
      <c r="F24" s="83"/>
      <c r="G24" s="22">
        <f>G10</f>
        <v>2010679431.9399998</v>
      </c>
      <c r="H24" s="22">
        <f>H14</f>
        <v>-1437371483.4199998</v>
      </c>
      <c r="I24" s="22">
        <f>I14</f>
        <v>-142062169.28000027</v>
      </c>
      <c r="J24" s="93">
        <f>L20</f>
        <v>0</v>
      </c>
      <c r="K24" s="93"/>
      <c r="L24" s="93"/>
      <c r="M24" s="142">
        <f aca="true" t="shared" si="1" ref="M24:M34">SUM(G24:L24)</f>
        <v>431245779.2399997</v>
      </c>
      <c r="N24" s="142"/>
      <c r="O24" s="142"/>
      <c r="P24" s="142"/>
      <c r="Q24" s="13"/>
      <c r="R24" s="13"/>
    </row>
    <row r="25" spans="1:18" ht="26.25" customHeight="1">
      <c r="A25" s="13"/>
      <c r="B25" s="19"/>
      <c r="C25" s="83" t="s">
        <v>161</v>
      </c>
      <c r="D25" s="83"/>
      <c r="E25" s="83"/>
      <c r="F25" s="83"/>
      <c r="G25" s="22">
        <f>SUM(G26:G28)</f>
        <v>103926140.36000007</v>
      </c>
      <c r="H25" s="22">
        <v>0</v>
      </c>
      <c r="I25" s="22">
        <v>0</v>
      </c>
      <c r="J25" s="93">
        <v>0</v>
      </c>
      <c r="K25" s="93"/>
      <c r="L25" s="93"/>
      <c r="M25" s="142">
        <f t="shared" si="1"/>
        <v>103926140.36000007</v>
      </c>
      <c r="N25" s="142"/>
      <c r="O25" s="142"/>
      <c r="P25" s="142"/>
      <c r="Q25" s="13"/>
      <c r="R25" s="13"/>
    </row>
    <row r="26" spans="1:18" ht="15.75" customHeight="1">
      <c r="A26" s="13"/>
      <c r="B26" s="19"/>
      <c r="C26" s="13"/>
      <c r="D26" s="89" t="s">
        <v>48</v>
      </c>
      <c r="E26" s="89"/>
      <c r="F26" s="89"/>
      <c r="G26" s="23">
        <v>-195891448.89999986</v>
      </c>
      <c r="H26" s="23">
        <v>0</v>
      </c>
      <c r="I26" s="23">
        <v>0</v>
      </c>
      <c r="J26" s="95">
        <v>0</v>
      </c>
      <c r="K26" s="95"/>
      <c r="L26" s="95"/>
      <c r="M26" s="141">
        <f t="shared" si="1"/>
        <v>-195891448.89999986</v>
      </c>
      <c r="N26" s="141"/>
      <c r="O26" s="141"/>
      <c r="P26" s="141"/>
      <c r="Q26" s="13"/>
      <c r="R26" s="13"/>
    </row>
    <row r="27" spans="1:18" ht="15.75" customHeight="1">
      <c r="A27" s="13"/>
      <c r="B27" s="19"/>
      <c r="C27" s="13"/>
      <c r="D27" s="89" t="s">
        <v>49</v>
      </c>
      <c r="E27" s="89"/>
      <c r="F27" s="89"/>
      <c r="G27" s="23">
        <v>126092218.56999993</v>
      </c>
      <c r="H27" s="23">
        <v>0</v>
      </c>
      <c r="I27" s="23">
        <v>0</v>
      </c>
      <c r="J27" s="95">
        <v>0</v>
      </c>
      <c r="K27" s="95"/>
      <c r="L27" s="95"/>
      <c r="M27" s="141">
        <f t="shared" si="1"/>
        <v>126092218.56999993</v>
      </c>
      <c r="N27" s="141"/>
      <c r="O27" s="141"/>
      <c r="P27" s="141"/>
      <c r="Q27" s="13"/>
      <c r="R27" s="13"/>
    </row>
    <row r="28" spans="1:18" ht="15.75" customHeight="1">
      <c r="A28" s="13"/>
      <c r="B28" s="19"/>
      <c r="C28" s="13"/>
      <c r="D28" s="89" t="s">
        <v>147</v>
      </c>
      <c r="E28" s="89"/>
      <c r="F28" s="89"/>
      <c r="G28" s="23">
        <v>173725370.69</v>
      </c>
      <c r="H28" s="23">
        <v>0</v>
      </c>
      <c r="I28" s="23">
        <v>0</v>
      </c>
      <c r="J28" s="95">
        <v>0</v>
      </c>
      <c r="K28" s="95"/>
      <c r="L28" s="95"/>
      <c r="M28" s="141">
        <f t="shared" si="1"/>
        <v>173725370.69</v>
      </c>
      <c r="N28" s="141"/>
      <c r="O28" s="141"/>
      <c r="P28" s="141"/>
      <c r="Q28" s="13"/>
      <c r="R28" s="13"/>
    </row>
    <row r="29" spans="1:18" ht="21" customHeight="1">
      <c r="A29" s="13"/>
      <c r="B29" s="19"/>
      <c r="C29" s="83" t="s">
        <v>162</v>
      </c>
      <c r="D29" s="83"/>
      <c r="E29" s="83"/>
      <c r="F29" s="83"/>
      <c r="G29" s="22">
        <v>0</v>
      </c>
      <c r="H29" s="22">
        <f>H31</f>
        <v>-142062169.28000027</v>
      </c>
      <c r="I29" s="22">
        <f>SUM(I30:I34)</f>
        <v>1439712580.1300008</v>
      </c>
      <c r="J29" s="93">
        <v>0</v>
      </c>
      <c r="K29" s="93"/>
      <c r="L29" s="93"/>
      <c r="M29" s="142">
        <f t="shared" si="1"/>
        <v>1297650410.8500006</v>
      </c>
      <c r="N29" s="142"/>
      <c r="O29" s="142"/>
      <c r="P29" s="142"/>
      <c r="Q29" s="13"/>
      <c r="R29" s="13"/>
    </row>
    <row r="30" spans="1:18" ht="15.75" customHeight="1">
      <c r="A30" s="13"/>
      <c r="B30" s="19"/>
      <c r="C30" s="13"/>
      <c r="D30" s="89" t="s">
        <v>52</v>
      </c>
      <c r="E30" s="89"/>
      <c r="F30" s="89"/>
      <c r="G30" s="23">
        <v>0</v>
      </c>
      <c r="H30" s="23"/>
      <c r="I30" s="23">
        <v>1272727911.95</v>
      </c>
      <c r="J30" s="95">
        <v>0</v>
      </c>
      <c r="K30" s="95"/>
      <c r="L30" s="95"/>
      <c r="M30" s="141">
        <f t="shared" si="1"/>
        <v>1272727911.95</v>
      </c>
      <c r="N30" s="141"/>
      <c r="O30" s="141"/>
      <c r="P30" s="141"/>
      <c r="Q30" s="13"/>
      <c r="R30" s="13"/>
    </row>
    <row r="31" spans="1:18" ht="15.75" customHeight="1">
      <c r="A31" s="13"/>
      <c r="B31" s="19"/>
      <c r="C31" s="13"/>
      <c r="D31" s="89" t="s">
        <v>53</v>
      </c>
      <c r="E31" s="89"/>
      <c r="F31" s="89"/>
      <c r="G31" s="23">
        <v>0</v>
      </c>
      <c r="H31" s="23">
        <v>-142062169.28000027</v>
      </c>
      <c r="I31" s="23">
        <v>28097520.320000947</v>
      </c>
      <c r="J31" s="95">
        <v>0</v>
      </c>
      <c r="K31" s="95"/>
      <c r="L31" s="95"/>
      <c r="M31" s="141">
        <f t="shared" si="1"/>
        <v>-113964648.95999932</v>
      </c>
      <c r="N31" s="141"/>
      <c r="O31" s="141"/>
      <c r="P31" s="141"/>
      <c r="Q31" s="13"/>
      <c r="R31" s="13"/>
    </row>
    <row r="32" spans="1:18" ht="15.75" customHeight="1">
      <c r="A32" s="13"/>
      <c r="B32" s="19"/>
      <c r="C32" s="13"/>
      <c r="D32" s="89" t="s">
        <v>54</v>
      </c>
      <c r="E32" s="89"/>
      <c r="F32" s="89"/>
      <c r="G32" s="23">
        <v>0</v>
      </c>
      <c r="H32" s="23"/>
      <c r="I32" s="23">
        <v>-1216280.469999969</v>
      </c>
      <c r="J32" s="95">
        <v>0</v>
      </c>
      <c r="K32" s="95"/>
      <c r="L32" s="95"/>
      <c r="M32" s="141">
        <f t="shared" si="1"/>
        <v>-1216280.469999969</v>
      </c>
      <c r="N32" s="141"/>
      <c r="O32" s="141"/>
      <c r="P32" s="141"/>
      <c r="Q32" s="13"/>
      <c r="R32" s="13"/>
    </row>
    <row r="33" spans="1:18" ht="15.75" customHeight="1">
      <c r="A33" s="13"/>
      <c r="B33" s="19"/>
      <c r="C33" s="13"/>
      <c r="D33" s="89" t="s">
        <v>55</v>
      </c>
      <c r="E33" s="89"/>
      <c r="F33" s="89"/>
      <c r="G33" s="23">
        <v>0</v>
      </c>
      <c r="H33" s="23"/>
      <c r="I33" s="23">
        <v>13436077.530000001</v>
      </c>
      <c r="J33" s="95">
        <v>0</v>
      </c>
      <c r="K33" s="95"/>
      <c r="L33" s="95"/>
      <c r="M33" s="141">
        <f t="shared" si="1"/>
        <v>13436077.530000001</v>
      </c>
      <c r="N33" s="141"/>
      <c r="O33" s="141"/>
      <c r="P33" s="141"/>
      <c r="Q33" s="13"/>
      <c r="R33" s="13"/>
    </row>
    <row r="34" spans="1:18" ht="15.75" customHeight="1">
      <c r="A34" s="13"/>
      <c r="B34" s="19"/>
      <c r="C34" s="13"/>
      <c r="D34" s="30" t="s">
        <v>56</v>
      </c>
      <c r="E34" s="20"/>
      <c r="F34" s="20"/>
      <c r="G34" s="23">
        <v>0</v>
      </c>
      <c r="H34" s="23"/>
      <c r="I34" s="23">
        <v>126667350.79999997</v>
      </c>
      <c r="J34" s="23"/>
      <c r="K34" s="23"/>
      <c r="L34" s="23">
        <v>0</v>
      </c>
      <c r="M34" s="141">
        <f t="shared" si="1"/>
        <v>126667350.79999997</v>
      </c>
      <c r="N34" s="141"/>
      <c r="O34" s="141"/>
      <c r="P34" s="141"/>
      <c r="Q34" s="13"/>
      <c r="R34" s="13"/>
    </row>
    <row r="35" spans="1:18" s="35" customFormat="1" ht="24" customHeight="1">
      <c r="A35" s="32"/>
      <c r="B35" s="33"/>
      <c r="C35" s="83" t="s">
        <v>163</v>
      </c>
      <c r="D35" s="83"/>
      <c r="E35" s="83"/>
      <c r="F35" s="83"/>
      <c r="G35" s="22">
        <v>0</v>
      </c>
      <c r="H35" s="22">
        <v>0</v>
      </c>
      <c r="I35" s="22">
        <v>0</v>
      </c>
      <c r="J35" s="93">
        <v>0</v>
      </c>
      <c r="K35" s="93"/>
      <c r="L35" s="93"/>
      <c r="M35" s="93">
        <v>0</v>
      </c>
      <c r="N35" s="93"/>
      <c r="O35" s="93"/>
      <c r="P35" s="142"/>
      <c r="Q35" s="32"/>
      <c r="R35" s="32"/>
    </row>
    <row r="36" spans="1:18" ht="15.75" customHeight="1">
      <c r="A36" s="13"/>
      <c r="B36" s="19"/>
      <c r="C36" s="13"/>
      <c r="D36" s="30" t="s">
        <v>58</v>
      </c>
      <c r="E36" s="20"/>
      <c r="F36" s="20"/>
      <c r="G36" s="23"/>
      <c r="H36" s="23"/>
      <c r="I36" s="23"/>
      <c r="J36" s="23"/>
      <c r="K36" s="23"/>
      <c r="L36" s="23"/>
      <c r="M36" s="134"/>
      <c r="N36" s="134"/>
      <c r="O36" s="134"/>
      <c r="P36" s="135"/>
      <c r="Q36" s="13"/>
      <c r="R36" s="13"/>
    </row>
    <row r="37" spans="1:18" ht="15.75" customHeight="1">
      <c r="A37" s="13"/>
      <c r="B37" s="19"/>
      <c r="C37" s="13"/>
      <c r="D37" s="30" t="s">
        <v>146</v>
      </c>
      <c r="E37" s="20"/>
      <c r="F37" s="20"/>
      <c r="G37" s="23"/>
      <c r="H37" s="23"/>
      <c r="I37" s="23"/>
      <c r="J37" s="23"/>
      <c r="K37" s="23"/>
      <c r="L37" s="23"/>
      <c r="M37" s="134"/>
      <c r="N37" s="134"/>
      <c r="O37" s="134"/>
      <c r="P37" s="135"/>
      <c r="Q37" s="13"/>
      <c r="R37" s="13"/>
    </row>
    <row r="38" spans="1:18" ht="15.75" customHeight="1">
      <c r="A38" s="13"/>
      <c r="B38" s="19"/>
      <c r="C38" s="13"/>
      <c r="D38" s="30"/>
      <c r="E38" s="20"/>
      <c r="F38" s="20"/>
      <c r="G38" s="23"/>
      <c r="H38" s="23"/>
      <c r="I38" s="23"/>
      <c r="J38" s="23"/>
      <c r="K38" s="23"/>
      <c r="L38" s="23"/>
      <c r="M38" s="134"/>
      <c r="N38" s="134"/>
      <c r="O38" s="134"/>
      <c r="P38" s="135"/>
      <c r="Q38" s="13"/>
      <c r="R38" s="13"/>
    </row>
    <row r="39" spans="1:18" ht="13.5" customHeight="1" thickBot="1">
      <c r="A39" s="13"/>
      <c r="B39" s="42"/>
      <c r="C39" s="136" t="s">
        <v>164</v>
      </c>
      <c r="D39" s="136"/>
      <c r="E39" s="136"/>
      <c r="F39" s="136"/>
      <c r="G39" s="49">
        <f>G24+G25</f>
        <v>2114605572.3</v>
      </c>
      <c r="H39" s="49">
        <f>H24+H29</f>
        <v>-1579433652.7</v>
      </c>
      <c r="I39" s="49">
        <f>I24+I29</f>
        <v>1297650410.8500006</v>
      </c>
      <c r="J39" s="137">
        <f>L24+L29</f>
        <v>0</v>
      </c>
      <c r="K39" s="137"/>
      <c r="L39" s="137"/>
      <c r="M39" s="138">
        <f>SUM(G39:L39)</f>
        <v>1832822330.4500005</v>
      </c>
      <c r="N39" s="138"/>
      <c r="O39" s="138"/>
      <c r="P39" s="138"/>
      <c r="Q39" s="13"/>
      <c r="R39" s="13"/>
    </row>
    <row r="40" spans="1:18" ht="0.75" customHeight="1">
      <c r="A40" s="13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"/>
    </row>
    <row r="41" spans="1:18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0"/>
      <c r="M41" s="140"/>
      <c r="N41" s="140"/>
      <c r="O41" s="13"/>
      <c r="P41" s="89"/>
      <c r="Q41" s="89"/>
      <c r="R41" s="13"/>
    </row>
    <row r="42" spans="1:18" ht="19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O42" s="13"/>
      <c r="R42" s="13"/>
    </row>
  </sheetData>
  <sheetProtection/>
  <mergeCells count="87">
    <mergeCell ref="E2:M2"/>
    <mergeCell ref="E3:M3"/>
    <mergeCell ref="E4:M4"/>
    <mergeCell ref="E5:M5"/>
    <mergeCell ref="E6:P6"/>
    <mergeCell ref="B8:F8"/>
    <mergeCell ref="J8:L8"/>
    <mergeCell ref="M8:P8"/>
    <mergeCell ref="C9:F9"/>
    <mergeCell ref="J9:L9"/>
    <mergeCell ref="M9:P9"/>
    <mergeCell ref="C10:F10"/>
    <mergeCell ref="J10:L10"/>
    <mergeCell ref="M10:P10"/>
    <mergeCell ref="D11:F11"/>
    <mergeCell ref="J11:L11"/>
    <mergeCell ref="M11:P11"/>
    <mergeCell ref="D12:F12"/>
    <mergeCell ref="J12:L12"/>
    <mergeCell ref="M12:P12"/>
    <mergeCell ref="D13:F13"/>
    <mergeCell ref="J13:L13"/>
    <mergeCell ref="M13:P13"/>
    <mergeCell ref="C14:F14"/>
    <mergeCell ref="J14:L14"/>
    <mergeCell ref="M14:P14"/>
    <mergeCell ref="D15:F15"/>
    <mergeCell ref="J15:L15"/>
    <mergeCell ref="M15:P15"/>
    <mergeCell ref="D16:F16"/>
    <mergeCell ref="J16:L16"/>
    <mergeCell ref="M16:P16"/>
    <mergeCell ref="D17:F17"/>
    <mergeCell ref="J17:L17"/>
    <mergeCell ref="M17:P17"/>
    <mergeCell ref="D18:F18"/>
    <mergeCell ref="J18:L18"/>
    <mergeCell ref="M18:P18"/>
    <mergeCell ref="M19:P19"/>
    <mergeCell ref="C20:F20"/>
    <mergeCell ref="M20:P20"/>
    <mergeCell ref="M21:P21"/>
    <mergeCell ref="M22:P22"/>
    <mergeCell ref="M23:P23"/>
    <mergeCell ref="C24:F24"/>
    <mergeCell ref="J24:L24"/>
    <mergeCell ref="M24:P24"/>
    <mergeCell ref="C25:F25"/>
    <mergeCell ref="J25:L25"/>
    <mergeCell ref="M25:P25"/>
    <mergeCell ref="D26:F26"/>
    <mergeCell ref="J26:L26"/>
    <mergeCell ref="M26:P26"/>
    <mergeCell ref="D27:F27"/>
    <mergeCell ref="J27:L27"/>
    <mergeCell ref="M27:P27"/>
    <mergeCell ref="D28:F28"/>
    <mergeCell ref="J28:L28"/>
    <mergeCell ref="M28:P28"/>
    <mergeCell ref="C29:F29"/>
    <mergeCell ref="J29:L29"/>
    <mergeCell ref="M29:P29"/>
    <mergeCell ref="D30:F30"/>
    <mergeCell ref="J30:L30"/>
    <mergeCell ref="M30:P30"/>
    <mergeCell ref="D31:F31"/>
    <mergeCell ref="J31:L31"/>
    <mergeCell ref="M31:P31"/>
    <mergeCell ref="D32:F32"/>
    <mergeCell ref="J32:L32"/>
    <mergeCell ref="M32:P32"/>
    <mergeCell ref="D33:F33"/>
    <mergeCell ref="J33:L33"/>
    <mergeCell ref="M33:P33"/>
    <mergeCell ref="M34:P34"/>
    <mergeCell ref="C35:F35"/>
    <mergeCell ref="J35:L35"/>
    <mergeCell ref="M35:P35"/>
    <mergeCell ref="M36:P36"/>
    <mergeCell ref="M37:P37"/>
    <mergeCell ref="M38:P38"/>
    <mergeCell ref="C39:F39"/>
    <mergeCell ref="J39:L39"/>
    <mergeCell ref="M39:P39"/>
    <mergeCell ref="B40:Q40"/>
    <mergeCell ref="L41:N41"/>
    <mergeCell ref="P41:Q41"/>
  </mergeCells>
  <printOptions horizontalCentered="1"/>
  <pageMargins left="0.11811023622047245" right="0.11811023622047245" top="0.34" bottom="0.11811023622047245" header="0.2755905511811024" footer="0.15748031496062992"/>
  <pageSetup horizontalDpi="600" verticalDpi="600" orientation="landscape" pageOrder="overThenDown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USUARIO4</dc:creator>
  <cp:keywords/>
  <dc:description/>
  <cp:lastModifiedBy>Patricia Méndez Vázquez</cp:lastModifiedBy>
  <cp:lastPrinted>2022-04-19T16:23:03Z</cp:lastPrinted>
  <dcterms:created xsi:type="dcterms:W3CDTF">2017-02-24T18:20:04Z</dcterms:created>
  <dcterms:modified xsi:type="dcterms:W3CDTF">2023-04-22T07:40:45Z</dcterms:modified>
  <cp:category/>
  <cp:version/>
  <cp:contentType/>
  <cp:contentStatus/>
</cp:coreProperties>
</file>